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agimachiyui/Desktop/"/>
    </mc:Choice>
  </mc:AlternateContent>
  <xr:revisionPtr revIDLastSave="0" documentId="13_ncr:1_{C625CFFB-59C3-0D47-B3F8-26E387AA7022}" xr6:coauthVersionLast="47" xr6:coauthVersionMax="47" xr10:uidLastSave="{00000000-0000-0000-0000-000000000000}"/>
  <bookViews>
    <workbookView xWindow="1020" yWindow="760" windowWidth="24880" windowHeight="18880" xr2:uid="{2DE6A023-E105-1C43-8972-08EBABC85F49}"/>
  </bookViews>
  <sheets>
    <sheet name="24SS_2311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U8" i="1" l="1"/>
  <c r="U20" i="1"/>
  <c r="V20" i="1" s="1"/>
  <c r="U22" i="1"/>
  <c r="V22" i="1" s="1"/>
  <c r="U21" i="1"/>
  <c r="V21" i="1" s="1"/>
  <c r="U19" i="1"/>
  <c r="V19" i="1" s="1"/>
  <c r="U18" i="1"/>
  <c r="V18" i="1" s="1"/>
  <c r="U17" i="1"/>
  <c r="U16" i="1"/>
  <c r="U14" i="1"/>
  <c r="W14" i="1" s="1"/>
  <c r="U13" i="1"/>
  <c r="U12" i="1"/>
  <c r="U11" i="1"/>
  <c r="U9" i="1"/>
  <c r="E22" i="1"/>
  <c r="E21" i="1"/>
  <c r="E20" i="1"/>
  <c r="E19" i="1"/>
  <c r="E18" i="1"/>
  <c r="E17" i="1"/>
  <c r="W17" i="1" s="1"/>
  <c r="E16" i="1"/>
  <c r="E14" i="1"/>
  <c r="E13" i="1"/>
  <c r="E12" i="1"/>
  <c r="E11" i="1"/>
  <c r="V8" i="1" l="1"/>
  <c r="W11" i="1"/>
  <c r="V16" i="1"/>
  <c r="W8" i="1"/>
  <c r="W12" i="1"/>
  <c r="V12" i="1"/>
  <c r="W13" i="1"/>
  <c r="V23" i="1"/>
  <c r="W16" i="1"/>
  <c r="W9" i="1"/>
  <c r="W21" i="1" l="1"/>
  <c r="W20" i="1"/>
  <c r="W22" i="1"/>
  <c r="W19" i="1"/>
  <c r="W18" i="1"/>
  <c r="V11" i="1"/>
  <c r="W23" i="1" l="1"/>
  <c r="W24" i="1" s="1"/>
  <c r="W25" i="1" s="1"/>
</calcChain>
</file>

<file path=xl/sharedStrings.xml><?xml version="1.0" encoding="utf-8"?>
<sst xmlns="http://schemas.openxmlformats.org/spreadsheetml/2006/main" count="70" uniqueCount="44">
  <si>
    <t>SHOP名/</t>
    <rPh sb="4" eb="5">
      <t xml:space="preserve">メイ </t>
    </rPh>
    <phoneticPr fontId="2"/>
  </si>
  <si>
    <t>担当者名/</t>
    <rPh sb="0" eb="3">
      <t xml:space="preserve">タントウシャ </t>
    </rPh>
    <rPh sb="3" eb="4">
      <t xml:space="preserve">メイ </t>
    </rPh>
    <phoneticPr fontId="2"/>
  </si>
  <si>
    <t>住所/</t>
    <rPh sb="0" eb="2">
      <t xml:space="preserve">ジュウショ </t>
    </rPh>
    <phoneticPr fontId="2"/>
  </si>
  <si>
    <t>電話番号/</t>
    <rPh sb="0" eb="4">
      <t xml:space="preserve">デンワバンゴウ </t>
    </rPh>
    <phoneticPr fontId="2"/>
  </si>
  <si>
    <t>E-MAIL/</t>
    <phoneticPr fontId="2"/>
  </si>
  <si>
    <t>品番</t>
    <rPh sb="0" eb="1">
      <t>ヒn</t>
    </rPh>
    <phoneticPr fontId="2"/>
  </si>
  <si>
    <t>ITEM NAME</t>
    <phoneticPr fontId="2"/>
  </si>
  <si>
    <t xml:space="preserve"> DELI</t>
    <phoneticPr fontId="2"/>
  </si>
  <si>
    <t>COLOR</t>
  </si>
  <si>
    <t>M</t>
  </si>
  <si>
    <t>L</t>
  </si>
  <si>
    <t>XL</t>
  </si>
  <si>
    <t>TOTAL</t>
  </si>
  <si>
    <t>PRICE</t>
    <phoneticPr fontId="2"/>
  </si>
  <si>
    <t>WHITE</t>
    <phoneticPr fontId="2"/>
  </si>
  <si>
    <t>品番</t>
    <rPh sb="0" eb="2">
      <t>ヒn</t>
    </rPh>
    <phoneticPr fontId="2"/>
  </si>
  <si>
    <t>ONE</t>
    <phoneticPr fontId="2"/>
  </si>
  <si>
    <t>小計</t>
    <rPh sb="0" eb="2">
      <t>SHOUKEI</t>
    </rPh>
    <phoneticPr fontId="2"/>
  </si>
  <si>
    <t>消費税(10%)</t>
  </si>
  <si>
    <t>合計</t>
    <rPh sb="0" eb="2">
      <t>ダイビキエN</t>
    </rPh>
    <phoneticPr fontId="2"/>
  </si>
  <si>
    <t>BLACK x WHITE</t>
    <phoneticPr fontId="2"/>
  </si>
  <si>
    <t>BC SOX [SMALL WHEELS]</t>
    <phoneticPr fontId="2"/>
  </si>
  <si>
    <t>BLACK</t>
    <phoneticPr fontId="2"/>
  </si>
  <si>
    <t>OLIVE</t>
    <phoneticPr fontId="2"/>
  </si>
  <si>
    <t>BC NYLON CAP [SMALL WHEELS LOGO]</t>
    <phoneticPr fontId="2"/>
  </si>
  <si>
    <t>PINK</t>
    <phoneticPr fontId="2"/>
  </si>
  <si>
    <t>BC NYLON SHORTS [SMALL WHEELS LOGO]</t>
    <phoneticPr fontId="2"/>
  </si>
  <si>
    <t>CHARCOAL</t>
    <phoneticPr fontId="2"/>
  </si>
  <si>
    <t>COYOTE</t>
    <phoneticPr fontId="2"/>
  </si>
  <si>
    <t>BLACK x LEO</t>
    <phoneticPr fontId="2"/>
  </si>
  <si>
    <t>上代</t>
    <rPh sb="0" eb="2">
      <t>キボウ</t>
    </rPh>
    <phoneticPr fontId="2"/>
  </si>
  <si>
    <t>下代</t>
    <rPh sb="0" eb="2">
      <t>ゲダイ</t>
    </rPh>
    <phoneticPr fontId="2"/>
  </si>
  <si>
    <t>BACANCES 2024 SUMMER SPOT</t>
    <phoneticPr fontId="2"/>
  </si>
  <si>
    <t>XXL</t>
    <phoneticPr fontId="2"/>
  </si>
  <si>
    <t>6月</t>
    <rPh sb="1" eb="2">
      <t xml:space="preserve">ガツ </t>
    </rPh>
    <phoneticPr fontId="2"/>
  </si>
  <si>
    <t>6月</t>
    <rPh sb="1" eb="2">
      <t xml:space="preserve">ガツ マツ ガツアタマ </t>
    </rPh>
    <phoneticPr fontId="2"/>
  </si>
  <si>
    <t>6月</t>
    <rPh sb="1" eb="2">
      <t>ガテゥ</t>
    </rPh>
    <phoneticPr fontId="2"/>
  </si>
  <si>
    <t>BC S/S T-SHIRTS [SMALL WHEELS]</t>
    <phoneticPr fontId="2"/>
  </si>
  <si>
    <t>BC NOVEL  [SMALL WHEELS]</t>
    <phoneticPr fontId="2"/>
  </si>
  <si>
    <t>BC NOVEL  &amp; MIXTAPE [SMALL WHEELS]</t>
    <phoneticPr fontId="2"/>
  </si>
  <si>
    <t>BC TENUGUI [SMALL WHEELS]</t>
    <phoneticPr fontId="2"/>
  </si>
  <si>
    <t>BC TENUGUI &amp; MIXTAPE [SMALL WHEELS]</t>
  </si>
  <si>
    <t>BC-052409</t>
    <phoneticPr fontId="2"/>
  </si>
  <si>
    <t>BC PUMA SKATEBOARDING SUEDE NITRO [SMALL WHEELS]
 (手拭い付き)</t>
    <rPh sb="50" eb="52">
      <t xml:space="preserve">テヌグイ </t>
    </rPh>
    <rPh sb="53" eb="54">
      <t xml:space="preserve">ツキ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</si>
</sst>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BC-0&quot;#####"/>
    <numFmt numFmtId="177" formatCode="&quot;¥&quot;#,##0_);[Red]\(&quot;¥&quot;#,##0\)"/>
  </numFmts>
  <fonts count="15"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8"/>
      <color rgb="FF000000"/>
      <name val="ＭＳ Ｐゴシック"/>
      <family val="2"/>
      <charset val="128"/>
    </font>
    <font>
      <sz val="8"/>
      <color rgb="FF000000"/>
      <name val="游ゴシック"/>
      <family val="2"/>
      <charset val="128"/>
      <scheme val="minor"/>
    </font>
    <font>
      <sz val="12"/>
      <color rgb="FF000000"/>
      <name val="游ゴシック"/>
      <family val="2"/>
      <charset val="128"/>
      <scheme val="minor"/>
    </font>
    <font>
      <sz val="9"/>
      <color rgb="FF000000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FF0000"/>
      <name val="游ゴシック"/>
      <family val="2"/>
      <charset val="128"/>
      <scheme val="minor"/>
    </font>
    <font>
      <sz val="6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 diagonalDown="1"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Down="1"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auto="1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Down="1">
      <left style="thin">
        <color auto="1"/>
      </left>
      <right/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medium">
        <color indexed="64"/>
      </top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medium">
        <color indexed="64"/>
      </right>
      <top style="medium">
        <color indexed="64"/>
      </top>
      <bottom/>
      <diagonal style="thin">
        <color auto="1"/>
      </diagonal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14" fontId="4" fillId="0" borderId="0" xfId="0" applyNumberFormat="1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7" fontId="7" fillId="0" borderId="14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177" fontId="7" fillId="0" borderId="19" xfId="0" applyNumberFormat="1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177" fontId="7" fillId="0" borderId="30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2" borderId="44" xfId="0" applyFont="1" applyFill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77" fontId="7" fillId="0" borderId="41" xfId="0" applyNumberFormat="1" applyFont="1" applyBorder="1">
      <alignment vertical="center"/>
    </xf>
    <xf numFmtId="0" fontId="9" fillId="0" borderId="4" xfId="0" applyFont="1" applyBorder="1" applyAlignment="1">
      <alignment horizontal="left" vertical="center" wrapText="1"/>
    </xf>
    <xf numFmtId="177" fontId="7" fillId="0" borderId="5" xfId="0" applyNumberFormat="1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177" fontId="7" fillId="0" borderId="49" xfId="0" applyNumberFormat="1" applyFont="1" applyBorder="1">
      <alignment vertical="center"/>
    </xf>
    <xf numFmtId="0" fontId="7" fillId="0" borderId="50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177" fontId="7" fillId="0" borderId="24" xfId="0" applyNumberFormat="1" applyFont="1" applyBorder="1">
      <alignment vertical="center"/>
    </xf>
    <xf numFmtId="177" fontId="7" fillId="0" borderId="62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right" vertical="center"/>
    </xf>
    <xf numFmtId="177" fontId="14" fillId="0" borderId="26" xfId="0" applyNumberFormat="1" applyFont="1" applyBorder="1" applyAlignment="1">
      <alignment horizontal="right" vertical="center"/>
    </xf>
    <xf numFmtId="177" fontId="14" fillId="0" borderId="27" xfId="0" applyNumberFormat="1" applyFont="1" applyBorder="1" applyAlignment="1">
      <alignment horizontal="right" vertical="center"/>
    </xf>
    <xf numFmtId="177" fontId="14" fillId="0" borderId="3" xfId="0" applyNumberFormat="1" applyFont="1" applyBorder="1" applyAlignment="1">
      <alignment horizontal="right" vertical="center"/>
    </xf>
    <xf numFmtId="177" fontId="14" fillId="0" borderId="3" xfId="0" applyNumberFormat="1" applyFont="1" applyBorder="1">
      <alignment vertical="center"/>
    </xf>
    <xf numFmtId="177" fontId="14" fillId="0" borderId="29" xfId="0" applyNumberFormat="1" applyFont="1" applyBorder="1">
      <alignment vertical="center"/>
    </xf>
    <xf numFmtId="177" fontId="7" fillId="0" borderId="67" xfId="0" applyNumberFormat="1" applyFont="1" applyBorder="1">
      <alignment vertical="center"/>
    </xf>
    <xf numFmtId="177" fontId="7" fillId="0" borderId="68" xfId="0" applyNumberFormat="1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9" fillId="0" borderId="52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center" vertical="center"/>
    </xf>
    <xf numFmtId="176" fontId="9" fillId="0" borderId="5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6364D-9580-2D44-912B-636D435F84DF}">
  <sheetPr>
    <pageSetUpPr fitToPage="1"/>
  </sheetPr>
  <dimension ref="A1:AD31"/>
  <sheetViews>
    <sheetView tabSelected="1" topLeftCell="A13" zoomScale="200" zoomScaleNormal="100" workbookViewId="0">
      <selection activeCell="A23" sqref="A23"/>
    </sheetView>
  </sheetViews>
  <sheetFormatPr baseColWidth="10" defaultColWidth="9.28515625" defaultRowHeight="20"/>
  <cols>
    <col min="1" max="1" width="8.7109375" style="1" customWidth="1"/>
    <col min="2" max="2" width="32.7109375" style="6" customWidth="1"/>
    <col min="3" max="3" width="5.7109375" style="3" customWidth="1"/>
    <col min="4" max="5" width="5.7109375" style="6" customWidth="1"/>
    <col min="6" max="6" width="12.7109375" style="6" customWidth="1"/>
    <col min="7" max="22" width="3.85546875" style="6" customWidth="1"/>
    <col min="23" max="24" width="6.7109375" style="6" customWidth="1"/>
    <col min="25" max="16384" width="9.28515625" style="6"/>
  </cols>
  <sheetData>
    <row r="1" spans="1:30" ht="22" customHeight="1">
      <c r="B1" s="2" t="s">
        <v>32</v>
      </c>
      <c r="D1" s="4"/>
      <c r="E1" s="5"/>
      <c r="F1" s="5"/>
      <c r="G1" s="119" t="s">
        <v>0</v>
      </c>
      <c r="H1" s="119"/>
      <c r="I1" s="119"/>
      <c r="J1" s="119"/>
      <c r="K1" s="119"/>
      <c r="L1" s="119"/>
      <c r="M1" s="119"/>
      <c r="N1" s="119"/>
      <c r="O1" s="119"/>
      <c r="P1" s="11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2" customHeight="1">
      <c r="A2" s="7"/>
      <c r="B2" s="7"/>
      <c r="C2" s="8"/>
      <c r="D2" s="9"/>
      <c r="E2" s="10"/>
      <c r="F2" s="10"/>
      <c r="G2" s="120" t="s">
        <v>1</v>
      </c>
      <c r="H2" s="120"/>
      <c r="I2" s="120"/>
      <c r="J2" s="120"/>
      <c r="K2" s="120"/>
      <c r="L2" s="120"/>
      <c r="M2" s="120"/>
      <c r="N2" s="120"/>
      <c r="O2" s="120"/>
      <c r="P2" s="12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2" customHeight="1">
      <c r="A3" s="7"/>
      <c r="B3" s="7"/>
      <c r="C3" s="8"/>
      <c r="D3" s="9"/>
      <c r="E3" s="10"/>
      <c r="F3" s="10"/>
      <c r="G3" s="120" t="s">
        <v>2</v>
      </c>
      <c r="H3" s="120"/>
      <c r="I3" s="120"/>
      <c r="J3" s="120"/>
      <c r="K3" s="120"/>
      <c r="L3" s="120"/>
      <c r="M3" s="120"/>
      <c r="N3" s="120"/>
      <c r="O3" s="120"/>
      <c r="P3" s="12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22" customHeight="1">
      <c r="A4" s="7"/>
      <c r="B4" s="7"/>
      <c r="C4" s="8"/>
      <c r="D4" s="9"/>
      <c r="E4" s="10"/>
      <c r="F4" s="10"/>
      <c r="G4" s="120" t="s">
        <v>3</v>
      </c>
      <c r="H4" s="120"/>
      <c r="I4" s="120"/>
      <c r="J4" s="120"/>
      <c r="K4" s="120"/>
      <c r="L4" s="120"/>
      <c r="M4" s="120"/>
      <c r="N4" s="120"/>
      <c r="O4" s="120"/>
      <c r="P4" s="12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2" customHeight="1">
      <c r="A5" s="7"/>
      <c r="B5" s="7"/>
      <c r="C5" s="8"/>
      <c r="D5" s="9"/>
      <c r="E5" s="11"/>
      <c r="F5" s="11"/>
      <c r="G5" s="120" t="s">
        <v>4</v>
      </c>
      <c r="H5" s="120"/>
      <c r="I5" s="120"/>
      <c r="J5" s="120"/>
      <c r="K5" s="120"/>
      <c r="L5" s="120"/>
      <c r="M5" s="120"/>
      <c r="N5" s="120"/>
      <c r="O5" s="120"/>
      <c r="P5" s="1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2" customHeight="1" thickBot="1">
      <c r="A6" s="12"/>
      <c r="B6" s="111"/>
      <c r="C6" s="111"/>
      <c r="D6" s="111"/>
      <c r="E6" s="111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3"/>
      <c r="W6" s="14"/>
      <c r="X6" s="14"/>
    </row>
    <row r="7" spans="1:30" s="3" customFormat="1" ht="28" customHeight="1" thickBot="1">
      <c r="A7" s="15" t="s">
        <v>5</v>
      </c>
      <c r="B7" s="18" t="s">
        <v>6</v>
      </c>
      <c r="C7" s="19" t="s">
        <v>7</v>
      </c>
      <c r="D7" s="19" t="s">
        <v>30</v>
      </c>
      <c r="E7" s="19" t="s">
        <v>31</v>
      </c>
      <c r="F7" s="20" t="s">
        <v>8</v>
      </c>
      <c r="G7" s="51">
        <v>22.5</v>
      </c>
      <c r="H7" s="52">
        <v>23</v>
      </c>
      <c r="I7" s="52">
        <v>23.5</v>
      </c>
      <c r="J7" s="52">
        <v>24</v>
      </c>
      <c r="K7" s="52">
        <v>24.5</v>
      </c>
      <c r="L7" s="52">
        <v>25</v>
      </c>
      <c r="M7" s="52">
        <v>25.5</v>
      </c>
      <c r="N7" s="52">
        <v>26</v>
      </c>
      <c r="O7" s="52">
        <v>26.5</v>
      </c>
      <c r="P7" s="52">
        <v>27</v>
      </c>
      <c r="Q7" s="52">
        <v>27.5</v>
      </c>
      <c r="R7" s="52">
        <v>28</v>
      </c>
      <c r="S7" s="52">
        <v>28.5</v>
      </c>
      <c r="T7" s="53">
        <v>29</v>
      </c>
      <c r="U7" s="113" t="s">
        <v>12</v>
      </c>
      <c r="V7" s="110"/>
      <c r="W7" s="21" t="s">
        <v>13</v>
      </c>
    </row>
    <row r="8" spans="1:30" ht="28" customHeight="1">
      <c r="A8" s="130">
        <v>52410</v>
      </c>
      <c r="B8" s="132" t="s">
        <v>43</v>
      </c>
      <c r="C8" s="134" t="s">
        <v>34</v>
      </c>
      <c r="D8" s="103">
        <v>13500</v>
      </c>
      <c r="E8" s="22">
        <f>SUM(D8*0.7)</f>
        <v>9450</v>
      </c>
      <c r="F8" s="23" t="s">
        <v>20</v>
      </c>
      <c r="G8" s="54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4">
        <f>SUM(G8:T8)</f>
        <v>0</v>
      </c>
      <c r="V8" s="117">
        <f>SUM(U8:U9)</f>
        <v>0</v>
      </c>
      <c r="W8" s="97">
        <f>SUM(E8*U8)</f>
        <v>0</v>
      </c>
    </row>
    <row r="9" spans="1:30" ht="28" customHeight="1" thickBot="1">
      <c r="A9" s="131"/>
      <c r="B9" s="133"/>
      <c r="C9" s="135"/>
      <c r="D9" s="104">
        <v>13500</v>
      </c>
      <c r="E9" s="24">
        <f>SUM(D9*0.7)</f>
        <v>9450</v>
      </c>
      <c r="F9" s="25" t="s">
        <v>29</v>
      </c>
      <c r="G9" s="57"/>
      <c r="H9" s="58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7">
        <f>SUM(G9:T9)</f>
        <v>0</v>
      </c>
      <c r="V9" s="118"/>
      <c r="W9" s="98">
        <f>SUM(E9*U9)</f>
        <v>0</v>
      </c>
    </row>
    <row r="10" spans="1:30" s="27" customFormat="1" ht="28" customHeight="1" thickBot="1">
      <c r="A10" s="15" t="s">
        <v>15</v>
      </c>
      <c r="B10" s="28" t="s">
        <v>6</v>
      </c>
      <c r="C10" s="29" t="s">
        <v>7</v>
      </c>
      <c r="D10" s="29" t="s">
        <v>30</v>
      </c>
      <c r="E10" s="29" t="s">
        <v>31</v>
      </c>
      <c r="F10" s="33" t="s">
        <v>8</v>
      </c>
      <c r="G10" s="60" t="s">
        <v>9</v>
      </c>
      <c r="H10" s="51" t="s">
        <v>10</v>
      </c>
      <c r="I10" s="52" t="s">
        <v>11</v>
      </c>
      <c r="J10" s="52" t="s">
        <v>33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113" t="s">
        <v>12</v>
      </c>
      <c r="V10" s="110"/>
      <c r="W10" s="21" t="s">
        <v>13</v>
      </c>
    </row>
    <row r="11" spans="1:30" ht="28" customHeight="1" thickBot="1">
      <c r="A11" s="37">
        <v>12413</v>
      </c>
      <c r="B11" s="42" t="s">
        <v>37</v>
      </c>
      <c r="C11" s="40" t="s">
        <v>34</v>
      </c>
      <c r="D11" s="49">
        <v>7000</v>
      </c>
      <c r="E11" s="43">
        <f>SUM(D11*0.6)</f>
        <v>4200</v>
      </c>
      <c r="F11" s="44" t="s">
        <v>14</v>
      </c>
      <c r="G11" s="62"/>
      <c r="H11" s="63"/>
      <c r="I11" s="63"/>
      <c r="J11" s="108"/>
      <c r="K11" s="64"/>
      <c r="L11" s="65"/>
      <c r="M11" s="65"/>
      <c r="N11" s="61"/>
      <c r="O11" s="61"/>
      <c r="P11" s="61"/>
      <c r="Q11" s="61"/>
      <c r="R11" s="61"/>
      <c r="S11" s="61"/>
      <c r="T11" s="61"/>
      <c r="U11" s="90">
        <f>SUM(G11:T11)</f>
        <v>0</v>
      </c>
      <c r="V11" s="91">
        <f>SUM(U11:U11)</f>
        <v>0</v>
      </c>
      <c r="W11" s="99">
        <f>SUM(E11*U11)</f>
        <v>0</v>
      </c>
    </row>
    <row r="12" spans="1:30" ht="28" customHeight="1" thickBot="1">
      <c r="A12" s="121">
        <v>42403</v>
      </c>
      <c r="B12" s="124" t="s">
        <v>26</v>
      </c>
      <c r="C12" s="127" t="s">
        <v>35</v>
      </c>
      <c r="D12" s="22">
        <v>7800</v>
      </c>
      <c r="E12" s="22">
        <f>SUM(D12*0.6)</f>
        <v>4680</v>
      </c>
      <c r="F12" s="23" t="s">
        <v>27</v>
      </c>
      <c r="G12" s="54"/>
      <c r="H12" s="55"/>
      <c r="I12" s="105"/>
      <c r="J12" s="64"/>
      <c r="K12" s="64"/>
      <c r="L12" s="65"/>
      <c r="M12" s="65"/>
      <c r="N12" s="61"/>
      <c r="O12" s="61"/>
      <c r="P12" s="61"/>
      <c r="Q12" s="61"/>
      <c r="R12" s="61"/>
      <c r="S12" s="61"/>
      <c r="T12" s="61"/>
      <c r="U12" s="90">
        <f>SUM(G12:T12)</f>
        <v>0</v>
      </c>
      <c r="V12" s="114">
        <f>SUM(U12:U14)</f>
        <v>0</v>
      </c>
      <c r="W12" s="99">
        <f>SUM(E12*U12)</f>
        <v>0</v>
      </c>
    </row>
    <row r="13" spans="1:30" ht="28" customHeight="1" thickBot="1">
      <c r="A13" s="122"/>
      <c r="B13" s="125"/>
      <c r="C13" s="128"/>
      <c r="D13" s="45">
        <v>7800</v>
      </c>
      <c r="E13" s="45">
        <f>SUM(D13*0.6)</f>
        <v>4680</v>
      </c>
      <c r="F13" s="46" t="s">
        <v>25</v>
      </c>
      <c r="G13" s="66"/>
      <c r="H13" s="67"/>
      <c r="I13" s="106"/>
      <c r="J13" s="64"/>
      <c r="K13" s="64"/>
      <c r="L13" s="65"/>
      <c r="M13" s="65"/>
      <c r="N13" s="61"/>
      <c r="O13" s="61"/>
      <c r="P13" s="61"/>
      <c r="Q13" s="61"/>
      <c r="R13" s="61"/>
      <c r="S13" s="61"/>
      <c r="T13" s="61"/>
      <c r="U13" s="92">
        <f>SUM(G13:T13)</f>
        <v>0</v>
      </c>
      <c r="V13" s="115"/>
      <c r="W13" s="99">
        <f>SUM(E13*U13)</f>
        <v>0</v>
      </c>
    </row>
    <row r="14" spans="1:30" ht="28" customHeight="1" thickBot="1">
      <c r="A14" s="123"/>
      <c r="B14" s="126"/>
      <c r="C14" s="129"/>
      <c r="D14" s="24">
        <v>7800</v>
      </c>
      <c r="E14" s="24">
        <f>SUM(D14*0.6)</f>
        <v>4680</v>
      </c>
      <c r="F14" s="25" t="s">
        <v>28</v>
      </c>
      <c r="G14" s="68"/>
      <c r="H14" s="69"/>
      <c r="I14" s="107"/>
      <c r="J14" s="64"/>
      <c r="K14" s="64"/>
      <c r="L14" s="65"/>
      <c r="M14" s="65"/>
      <c r="N14" s="65"/>
      <c r="O14" s="65"/>
      <c r="P14" s="65"/>
      <c r="Q14" s="65"/>
      <c r="R14" s="65"/>
      <c r="S14" s="65"/>
      <c r="T14" s="65"/>
      <c r="U14" s="92">
        <f>SUM(G14:T14)</f>
        <v>0</v>
      </c>
      <c r="V14" s="116"/>
      <c r="W14" s="99">
        <f>SUM(E14*U14)</f>
        <v>0</v>
      </c>
    </row>
    <row r="15" spans="1:30" s="27" customFormat="1" ht="28" customHeight="1" thickBot="1">
      <c r="A15" s="15" t="s">
        <v>15</v>
      </c>
      <c r="B15" s="16" t="s">
        <v>6</v>
      </c>
      <c r="C15" s="17" t="s">
        <v>7</v>
      </c>
      <c r="D15" s="17" t="s">
        <v>30</v>
      </c>
      <c r="E15" s="17" t="s">
        <v>31</v>
      </c>
      <c r="F15" s="30" t="s">
        <v>8</v>
      </c>
      <c r="G15" s="70" t="s">
        <v>16</v>
      </c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109" t="s">
        <v>12</v>
      </c>
      <c r="V15" s="110"/>
      <c r="W15" s="21" t="s">
        <v>13</v>
      </c>
    </row>
    <row r="16" spans="1:30" ht="28" customHeight="1" thickBot="1">
      <c r="A16" s="130">
        <v>52411</v>
      </c>
      <c r="B16" s="139" t="s">
        <v>24</v>
      </c>
      <c r="C16" s="141" t="s">
        <v>36</v>
      </c>
      <c r="D16" s="22">
        <v>6200</v>
      </c>
      <c r="E16" s="22">
        <f t="shared" ref="E16:E22" si="0">SUM(D16*0.6)</f>
        <v>3720</v>
      </c>
      <c r="F16" s="23" t="s">
        <v>22</v>
      </c>
      <c r="G16" s="74"/>
      <c r="H16" s="75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54">
        <f t="shared" ref="U16:U22" si="1">SUM(G16:T16)</f>
        <v>0</v>
      </c>
      <c r="V16" s="114">
        <f>SUM(U16:U17)</f>
        <v>0</v>
      </c>
      <c r="W16" s="100">
        <f>SUM(E16*U16)</f>
        <v>0</v>
      </c>
    </row>
    <row r="17" spans="1:23" ht="28" customHeight="1" thickBot="1">
      <c r="A17" s="131"/>
      <c r="B17" s="140"/>
      <c r="C17" s="142"/>
      <c r="D17" s="24">
        <v>6200</v>
      </c>
      <c r="E17" s="24">
        <f t="shared" si="0"/>
        <v>3720</v>
      </c>
      <c r="F17" s="25" t="s">
        <v>23</v>
      </c>
      <c r="G17" s="78"/>
      <c r="H17" s="79"/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93">
        <f t="shared" si="1"/>
        <v>0</v>
      </c>
      <c r="V17" s="116"/>
      <c r="W17" s="100">
        <f>SUM(E17*U17)</f>
        <v>0</v>
      </c>
    </row>
    <row r="18" spans="1:23" ht="28" customHeight="1" thickBot="1">
      <c r="A18" s="34">
        <v>52412</v>
      </c>
      <c r="B18" s="47" t="s">
        <v>40</v>
      </c>
      <c r="C18" s="35" t="s">
        <v>36</v>
      </c>
      <c r="D18" s="48">
        <v>2000</v>
      </c>
      <c r="E18" s="26">
        <f t="shared" si="0"/>
        <v>1200</v>
      </c>
      <c r="F18" s="36" t="s">
        <v>14</v>
      </c>
      <c r="G18" s="82"/>
      <c r="H18" s="79"/>
      <c r="I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62">
        <f t="shared" si="1"/>
        <v>0</v>
      </c>
      <c r="V18" s="94">
        <f>SUM(U18)</f>
        <v>0</v>
      </c>
      <c r="W18" s="100">
        <f t="shared" ref="W18:W22" si="2">SUM(E18*V18)</f>
        <v>0</v>
      </c>
    </row>
    <row r="19" spans="1:23" ht="28" customHeight="1" thickBot="1">
      <c r="A19" s="34">
        <v>52413</v>
      </c>
      <c r="B19" s="39" t="s">
        <v>21</v>
      </c>
      <c r="C19" s="40" t="s">
        <v>36</v>
      </c>
      <c r="D19" s="41">
        <v>2200</v>
      </c>
      <c r="E19" s="41">
        <f t="shared" si="0"/>
        <v>1320</v>
      </c>
      <c r="F19" s="50" t="s">
        <v>14</v>
      </c>
      <c r="G19" s="83"/>
      <c r="H19" s="79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62">
        <f t="shared" si="1"/>
        <v>0</v>
      </c>
      <c r="V19" s="94">
        <f>SUM(U19)</f>
        <v>0</v>
      </c>
      <c r="W19" s="100">
        <f>SUM(E19*V19)</f>
        <v>0</v>
      </c>
    </row>
    <row r="20" spans="1:23" ht="28" customHeight="1" thickBot="1">
      <c r="A20" s="38">
        <v>52414</v>
      </c>
      <c r="B20" s="39" t="s">
        <v>38</v>
      </c>
      <c r="C20" s="40" t="s">
        <v>36</v>
      </c>
      <c r="D20" s="41">
        <v>1200</v>
      </c>
      <c r="E20" s="41">
        <f t="shared" si="0"/>
        <v>720</v>
      </c>
      <c r="F20" s="50" t="s">
        <v>16</v>
      </c>
      <c r="G20" s="83"/>
      <c r="H20" s="79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2">
        <f t="shared" si="1"/>
        <v>0</v>
      </c>
      <c r="V20" s="94">
        <f>SUM(U20)</f>
        <v>0</v>
      </c>
      <c r="W20" s="100">
        <f>SUM(E20*V20)</f>
        <v>0</v>
      </c>
    </row>
    <row r="21" spans="1:23" ht="28" customHeight="1" thickBot="1">
      <c r="A21" s="38" t="s">
        <v>42</v>
      </c>
      <c r="B21" s="39" t="s">
        <v>41</v>
      </c>
      <c r="C21" s="40" t="s">
        <v>36</v>
      </c>
      <c r="D21" s="41">
        <v>4200</v>
      </c>
      <c r="E21" s="41">
        <f t="shared" si="0"/>
        <v>2520</v>
      </c>
      <c r="F21" s="50" t="s">
        <v>16</v>
      </c>
      <c r="G21" s="83"/>
      <c r="H21" s="79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62">
        <f t="shared" si="1"/>
        <v>0</v>
      </c>
      <c r="V21" s="94">
        <f>SUM(U21)</f>
        <v>0</v>
      </c>
      <c r="W21" s="100">
        <f t="shared" si="2"/>
        <v>0</v>
      </c>
    </row>
    <row r="22" spans="1:23" ht="28" customHeight="1" thickBot="1">
      <c r="A22" s="38">
        <v>52415</v>
      </c>
      <c r="B22" s="39" t="s">
        <v>39</v>
      </c>
      <c r="C22" s="40" t="s">
        <v>36</v>
      </c>
      <c r="D22" s="41">
        <v>3400</v>
      </c>
      <c r="E22" s="41">
        <f t="shared" si="0"/>
        <v>2040</v>
      </c>
      <c r="F22" s="50" t="s">
        <v>16</v>
      </c>
      <c r="G22" s="84"/>
      <c r="H22" s="85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89"/>
      <c r="U22" s="95">
        <f t="shared" si="1"/>
        <v>0</v>
      </c>
      <c r="V22" s="94">
        <f>SUM(U22)</f>
        <v>0</v>
      </c>
      <c r="W22" s="100">
        <f t="shared" si="2"/>
        <v>0</v>
      </c>
    </row>
    <row r="23" spans="1:23" ht="28" customHeight="1" thickBot="1"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36" t="s">
        <v>17</v>
      </c>
      <c r="T23" s="137"/>
      <c r="U23" s="138"/>
      <c r="V23" s="96">
        <f>SUM(U8:U22)</f>
        <v>0</v>
      </c>
      <c r="W23" s="101">
        <f>SUM(W8:W22)</f>
        <v>0</v>
      </c>
    </row>
    <row r="24" spans="1:23" ht="28" customHeight="1" thickBot="1"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36" t="s">
        <v>18</v>
      </c>
      <c r="T24" s="137"/>
      <c r="U24" s="137"/>
      <c r="V24" s="138"/>
      <c r="W24" s="102">
        <f>ROUNDUP(W23*10%,0)</f>
        <v>0</v>
      </c>
    </row>
    <row r="25" spans="1:23" ht="28" customHeight="1" thickBot="1"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36" t="s">
        <v>19</v>
      </c>
      <c r="T25" s="137"/>
      <c r="U25" s="137"/>
      <c r="V25" s="138"/>
      <c r="W25" s="102">
        <f>SUM(W23:W24)</f>
        <v>0</v>
      </c>
    </row>
    <row r="26" spans="1:23" ht="11" customHeight="1"/>
    <row r="27" spans="1:23" ht="11" customHeight="1"/>
    <row r="28" spans="1:23" ht="11" customHeight="1"/>
    <row r="29" spans="1:23" ht="11" customHeight="1"/>
    <row r="30" spans="1:23" ht="11" customHeight="1"/>
    <row r="31" spans="1:23" ht="11" customHeight="1"/>
  </sheetData>
  <mergeCells count="24">
    <mergeCell ref="S23:U23"/>
    <mergeCell ref="S24:V24"/>
    <mergeCell ref="S25:V25"/>
    <mergeCell ref="A16:A17"/>
    <mergeCell ref="B16:B17"/>
    <mergeCell ref="C16:C17"/>
    <mergeCell ref="V16:V17"/>
    <mergeCell ref="A12:A14"/>
    <mergeCell ref="B12:B14"/>
    <mergeCell ref="C12:C14"/>
    <mergeCell ref="A8:A9"/>
    <mergeCell ref="B8:B9"/>
    <mergeCell ref="C8:C9"/>
    <mergeCell ref="G1:P1"/>
    <mergeCell ref="G2:P2"/>
    <mergeCell ref="G3:P3"/>
    <mergeCell ref="G5:P5"/>
    <mergeCell ref="G4:P4"/>
    <mergeCell ref="U15:V15"/>
    <mergeCell ref="B6:U6"/>
    <mergeCell ref="U7:V7"/>
    <mergeCell ref="U10:V10"/>
    <mergeCell ref="V12:V14"/>
    <mergeCell ref="V8:V9"/>
  </mergeCells>
  <phoneticPr fontId="2"/>
  <pageMargins left="0.7" right="0.7" top="0.75" bottom="0.75" header="0.3" footer="0.3"/>
  <pageSetup paperSize="9" scale="7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24SS_231113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唯 柳町</cp:lastModifiedBy>
  <cp:lastPrinted>2024-03-27T03:10:01Z</cp:lastPrinted>
  <dcterms:created xsi:type="dcterms:W3CDTF">2023-11-13T09:58:04Z</dcterms:created>
  <dcterms:modified xsi:type="dcterms:W3CDTF">2024-03-27T04:08:25Z</dcterms:modified>
</cp:coreProperties>
</file>