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agimachiyui/Desktop/"/>
    </mc:Choice>
  </mc:AlternateContent>
  <xr:revisionPtr revIDLastSave="0" documentId="13_ncr:1_{3D43BA6E-4975-F04E-B623-CEB03478DB71}" xr6:coauthVersionLast="47" xr6:coauthVersionMax="47" xr10:uidLastSave="{00000000-0000-0000-0000-000000000000}"/>
  <bookViews>
    <workbookView xWindow="980" yWindow="760" windowWidth="25240" windowHeight="18880" xr2:uid="{2DE6A023-E105-1C43-8972-08EBABC85F49}"/>
  </bookViews>
  <sheets>
    <sheet name="BACANCES_25S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  <c r="K9" i="3" l="1"/>
  <c r="L8" i="3"/>
  <c r="K45" i="3" l="1"/>
  <c r="L45" i="3" s="1"/>
  <c r="E45" i="3"/>
  <c r="K43" i="3"/>
  <c r="E43" i="3"/>
  <c r="K42" i="3"/>
  <c r="E42" i="3"/>
  <c r="K40" i="3"/>
  <c r="E40" i="3"/>
  <c r="K39" i="3"/>
  <c r="E39" i="3"/>
  <c r="K37" i="3"/>
  <c r="E37" i="3"/>
  <c r="K36" i="3"/>
  <c r="E36" i="3"/>
  <c r="K35" i="3"/>
  <c r="L35" i="3" s="1"/>
  <c r="E35" i="3"/>
  <c r="K33" i="3"/>
  <c r="E33" i="3"/>
  <c r="K32" i="3"/>
  <c r="L32" i="3" s="1"/>
  <c r="E32" i="3"/>
  <c r="K31" i="3"/>
  <c r="E31" i="3"/>
  <c r="K30" i="3"/>
  <c r="E30" i="3"/>
  <c r="K29" i="3"/>
  <c r="E29" i="3"/>
  <c r="K28" i="3"/>
  <c r="E28" i="3"/>
  <c r="K27" i="3"/>
  <c r="E27" i="3"/>
  <c r="K26" i="3"/>
  <c r="E26" i="3"/>
  <c r="K25" i="3"/>
  <c r="E25" i="3"/>
  <c r="K24" i="3"/>
  <c r="E24" i="3"/>
  <c r="K23" i="3"/>
  <c r="E23" i="3"/>
  <c r="K22" i="3"/>
  <c r="E22" i="3"/>
  <c r="K21" i="3"/>
  <c r="E21" i="3"/>
  <c r="K20" i="3"/>
  <c r="E20" i="3"/>
  <c r="K18" i="3"/>
  <c r="E18" i="3"/>
  <c r="K17" i="3"/>
  <c r="E17" i="3"/>
  <c r="K16" i="3"/>
  <c r="L16" i="3" s="1"/>
  <c r="E16" i="3"/>
  <c r="K14" i="3"/>
  <c r="E14" i="3"/>
  <c r="K13" i="3"/>
  <c r="E13" i="3"/>
  <c r="K12" i="3"/>
  <c r="E12" i="3"/>
  <c r="K11" i="3"/>
  <c r="E11" i="3"/>
  <c r="K10" i="3"/>
  <c r="E10" i="3"/>
  <c r="E9" i="3"/>
  <c r="E8" i="3"/>
  <c r="M8" i="3" s="1"/>
  <c r="M32" i="3" l="1"/>
  <c r="L20" i="3"/>
  <c r="M20" i="3" s="1"/>
  <c r="L26" i="3"/>
  <c r="M26" i="3" s="1"/>
  <c r="M45" i="3"/>
  <c r="L29" i="3"/>
  <c r="M29" i="3" s="1"/>
  <c r="M16" i="3"/>
  <c r="L23" i="3"/>
  <c r="M23" i="3" s="1"/>
  <c r="L42" i="3"/>
  <c r="M42" i="3" s="1"/>
  <c r="L10" i="3"/>
  <c r="M10" i="3" s="1"/>
  <c r="L39" i="3"/>
  <c r="M39" i="3" s="1"/>
  <c r="L12" i="3"/>
  <c r="M12" i="3" s="1"/>
  <c r="M35" i="3"/>
  <c r="L46" i="3" l="1"/>
  <c r="M46" i="3"/>
  <c r="M47" i="3" s="1"/>
  <c r="M48" i="3" s="1"/>
</calcChain>
</file>

<file path=xl/sharedStrings.xml><?xml version="1.0" encoding="utf-8"?>
<sst xmlns="http://schemas.openxmlformats.org/spreadsheetml/2006/main" count="149" uniqueCount="69">
  <si>
    <t>品番</t>
    <rPh sb="0" eb="1">
      <t>ヒn</t>
    </rPh>
    <phoneticPr fontId="2"/>
  </si>
  <si>
    <t>ITEM NAME</t>
    <phoneticPr fontId="2"/>
  </si>
  <si>
    <t xml:space="preserve"> DELI</t>
    <phoneticPr fontId="2"/>
  </si>
  <si>
    <t>上代</t>
    <rPh sb="0" eb="2">
      <t>キボウ</t>
    </rPh>
    <phoneticPr fontId="2"/>
  </si>
  <si>
    <t>下代</t>
    <rPh sb="0" eb="2">
      <t>ゲダイ</t>
    </rPh>
    <phoneticPr fontId="2"/>
  </si>
  <si>
    <t>COLOR</t>
  </si>
  <si>
    <t>M</t>
  </si>
  <si>
    <t>L</t>
  </si>
  <si>
    <t>XL</t>
  </si>
  <si>
    <t>2XL</t>
    <phoneticPr fontId="2"/>
  </si>
  <si>
    <t>TOTAL</t>
  </si>
  <si>
    <t>PRICE</t>
    <phoneticPr fontId="2"/>
  </si>
  <si>
    <t>2月</t>
    <rPh sb="1" eb="2">
      <t xml:space="preserve">ガツ </t>
    </rPh>
    <phoneticPr fontId="2"/>
  </si>
  <si>
    <t>BLACK</t>
    <phoneticPr fontId="2"/>
  </si>
  <si>
    <t>GRAY</t>
    <phoneticPr fontId="2"/>
  </si>
  <si>
    <t>WHITE</t>
    <phoneticPr fontId="2"/>
  </si>
  <si>
    <t>品番</t>
    <rPh sb="0" eb="2">
      <t>ヒn</t>
    </rPh>
    <phoneticPr fontId="2"/>
  </si>
  <si>
    <t>ONE</t>
    <phoneticPr fontId="2"/>
  </si>
  <si>
    <t>2月</t>
    <rPh sb="1" eb="2">
      <t xml:space="preserve">ガツ マツ ガツアタマ </t>
    </rPh>
    <phoneticPr fontId="2"/>
  </si>
  <si>
    <t>3月</t>
    <rPh sb="1" eb="2">
      <t xml:space="preserve">ガツ </t>
    </rPh>
    <phoneticPr fontId="2"/>
  </si>
  <si>
    <t>3月</t>
    <rPh sb="1" eb="2">
      <t>ガテゥ</t>
    </rPh>
    <phoneticPr fontId="2"/>
  </si>
  <si>
    <t>3月</t>
    <rPh sb="1" eb="2">
      <t xml:space="preserve">ガツ マツ </t>
    </rPh>
    <phoneticPr fontId="2"/>
  </si>
  <si>
    <t>4月</t>
    <rPh sb="0" eb="2">
      <t xml:space="preserve">ガツマツ </t>
    </rPh>
    <phoneticPr fontId="2"/>
  </si>
  <si>
    <t>4月</t>
    <rPh sb="1" eb="2">
      <t xml:space="preserve">ガツ マツ </t>
    </rPh>
    <phoneticPr fontId="2"/>
  </si>
  <si>
    <t>小計</t>
    <rPh sb="0" eb="2">
      <t>SHOUKEI</t>
    </rPh>
    <phoneticPr fontId="2"/>
  </si>
  <si>
    <t>消費税(10%)</t>
  </si>
  <si>
    <t>合計</t>
    <rPh sb="0" eb="2">
      <t>ダイビキエN</t>
    </rPh>
    <phoneticPr fontId="2"/>
  </si>
  <si>
    <t xml:space="preserve">BACANCES 2025 SPRING  </t>
    <phoneticPr fontId="2"/>
  </si>
  <si>
    <t xml:space="preserve">BLC BANDANA [ROSE EYE] </t>
    <phoneticPr fontId="2"/>
  </si>
  <si>
    <t xml:space="preserve">BLC S/S TEE [ROSE EYE] </t>
    <phoneticPr fontId="2"/>
  </si>
  <si>
    <t>4月</t>
    <rPh sb="1" eb="2">
      <t xml:space="preserve">ガツマツ </t>
    </rPh>
    <phoneticPr fontId="2"/>
  </si>
  <si>
    <t>BC DRY TEE [TEST PRESSING]</t>
    <phoneticPr fontId="2"/>
  </si>
  <si>
    <t xml:space="preserve">BC SOX [RB LOGO] </t>
    <phoneticPr fontId="2"/>
  </si>
  <si>
    <t>BC S/S TEE [FREQUENCY2]</t>
    <phoneticPr fontId="2"/>
  </si>
  <si>
    <t>BC MESH MARINA TANKTOP [B LOGO]</t>
    <phoneticPr fontId="2"/>
  </si>
  <si>
    <t>NAVY</t>
    <phoneticPr fontId="2"/>
  </si>
  <si>
    <t>BURGUNDY</t>
    <phoneticPr fontId="2"/>
  </si>
  <si>
    <t>GREEN</t>
    <phoneticPr fontId="2"/>
  </si>
  <si>
    <t>BC S/S TEE [YAJI KAN]</t>
    <phoneticPr fontId="2"/>
  </si>
  <si>
    <t xml:space="preserve">BC COTTON PARPER BAG [YAJI KAN] </t>
    <phoneticPr fontId="2"/>
  </si>
  <si>
    <t>NATURAL</t>
    <phoneticPr fontId="2"/>
  </si>
  <si>
    <t>BEIGE</t>
    <phoneticPr fontId="2"/>
  </si>
  <si>
    <t>PINK</t>
    <phoneticPr fontId="2"/>
  </si>
  <si>
    <t>BC-032501</t>
    <phoneticPr fontId="2"/>
  </si>
  <si>
    <t>BC-012501</t>
    <phoneticPr fontId="2"/>
  </si>
  <si>
    <t>BC-012502</t>
    <phoneticPr fontId="2"/>
  </si>
  <si>
    <t>BC-052501</t>
    <phoneticPr fontId="2"/>
  </si>
  <si>
    <t>BC-012503</t>
    <phoneticPr fontId="2"/>
  </si>
  <si>
    <t>BC-012504</t>
    <phoneticPr fontId="2"/>
  </si>
  <si>
    <t>BC-012505</t>
  </si>
  <si>
    <t>BC-012506</t>
  </si>
  <si>
    <t>BC-012507</t>
    <phoneticPr fontId="2"/>
  </si>
  <si>
    <t>BC-052502</t>
    <phoneticPr fontId="2"/>
  </si>
  <si>
    <t>BC-052503</t>
    <phoneticPr fontId="2"/>
  </si>
  <si>
    <t>BC-012508</t>
    <phoneticPr fontId="2"/>
  </si>
  <si>
    <t>BC-052504</t>
    <phoneticPr fontId="2"/>
  </si>
  <si>
    <t>TOTAL</t>
    <phoneticPr fontId="2"/>
  </si>
  <si>
    <t xml:space="preserve">BC HOODIE [YAJI KAN] </t>
    <phoneticPr fontId="2"/>
  </si>
  <si>
    <t xml:space="preserve">BLC BANDANA COACH JKT [ROSE EYE] </t>
    <phoneticPr fontId="2"/>
  </si>
  <si>
    <t>BC L/S TEE [FREQUENCY2]</t>
    <phoneticPr fontId="2"/>
  </si>
  <si>
    <t>PURPLE</t>
    <phoneticPr fontId="2"/>
  </si>
  <si>
    <t xml:space="preserve">BLC S/S BANDANA TEE [ROSE EYE] </t>
    <phoneticPr fontId="2"/>
  </si>
  <si>
    <t>SAFTY YELLOW</t>
    <phoneticPr fontId="2"/>
  </si>
  <si>
    <t xml:space="preserve">BC COTTON CAP [YAJI KAN] </t>
    <phoneticPr fontId="2"/>
  </si>
  <si>
    <t>SHOP名/</t>
  </si>
  <si>
    <t>担当者名/</t>
  </si>
  <si>
    <t>住所/</t>
  </si>
  <si>
    <t>電話番号/</t>
  </si>
  <si>
    <t>E-MAIL/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</si>
</sst>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BC-0&quot;#####"/>
    <numFmt numFmtId="177" formatCode="&quot;¥&quot;#,##0_);[Red]\(&quot;¥&quot;#,##0\)"/>
  </numFmts>
  <fonts count="20"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000000"/>
      <name val="ＭＳ Ｐゴシック"/>
      <family val="2"/>
      <charset val="128"/>
    </font>
    <font>
      <sz val="8"/>
      <color rgb="FF000000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FF0000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medium">
        <color indexed="64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14" fontId="3" fillId="0" borderId="0" xfId="0" applyNumberFormat="1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7" fontId="6" fillId="0" borderId="26" xfId="0" applyNumberFormat="1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177" fontId="6" fillId="0" borderId="19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7" fontId="6" fillId="0" borderId="37" xfId="0" applyNumberFormat="1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177" fontId="6" fillId="0" borderId="30" xfId="0" applyNumberFormat="1" applyFont="1" applyBorder="1">
      <alignment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77" fontId="6" fillId="0" borderId="46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7" fillId="2" borderId="11" xfId="0" applyFont="1" applyFill="1" applyBorder="1" applyAlignment="1">
      <alignment horizontal="center" vertical="center"/>
    </xf>
    <xf numFmtId="177" fontId="6" fillId="0" borderId="42" xfId="0" applyNumberFormat="1" applyFont="1" applyBorder="1" applyAlignment="1">
      <alignment horizontal="right" vertical="center"/>
    </xf>
    <xf numFmtId="0" fontId="6" fillId="3" borderId="84" xfId="0" applyFont="1" applyFill="1" applyBorder="1" applyAlignment="1">
      <alignment horizontal="center" vertical="center"/>
    </xf>
    <xf numFmtId="177" fontId="8" fillId="0" borderId="16" xfId="0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177" fontId="8" fillId="0" borderId="27" xfId="0" applyNumberFormat="1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177" fontId="8" fillId="0" borderId="15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177" fontId="8" fillId="0" borderId="43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72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0" fontId="8" fillId="0" borderId="62" xfId="0" applyFont="1" applyBorder="1" applyAlignment="1">
      <alignment horizontal="center" vertical="center"/>
    </xf>
    <xf numFmtId="177" fontId="8" fillId="0" borderId="30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7" fontId="6" fillId="0" borderId="64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 applyAlignment="1"/>
    <xf numFmtId="0" fontId="7" fillId="2" borderId="8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42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14" fontId="18" fillId="0" borderId="73" xfId="0" applyNumberFormat="1" applyFont="1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19" fillId="0" borderId="24" xfId="1" applyBorder="1" applyAlignment="1">
      <alignment horizontal="left" vertical="center"/>
    </xf>
    <xf numFmtId="0" fontId="19" fillId="0" borderId="35" xfId="1" applyBorder="1" applyAlignment="1">
      <alignment horizontal="left" vertical="center"/>
    </xf>
    <xf numFmtId="0" fontId="19" fillId="0" borderId="3" xfId="1" applyBorder="1" applyAlignment="1">
      <alignment horizontal="left" vertical="center" wrapText="1"/>
    </xf>
    <xf numFmtId="0" fontId="19" fillId="0" borderId="44" xfId="1" applyBorder="1" applyAlignment="1">
      <alignment horizontal="left" vertical="center"/>
    </xf>
    <xf numFmtId="0" fontId="19" fillId="0" borderId="63" xfId="1" applyBorder="1" applyAlignment="1">
      <alignment horizontal="left" vertical="center"/>
    </xf>
    <xf numFmtId="0" fontId="19" fillId="0" borderId="34" xfId="1" applyBorder="1" applyAlignment="1">
      <alignment horizontal="left" vertical="center" wrapText="1"/>
    </xf>
    <xf numFmtId="0" fontId="19" fillId="0" borderId="35" xfId="1" applyBorder="1" applyAlignment="1">
      <alignment horizontal="left" vertical="center" wrapText="1"/>
    </xf>
    <xf numFmtId="0" fontId="19" fillId="0" borderId="66" xfId="1" applyBorder="1" applyAlignment="1">
      <alignment horizontal="left" vertical="center"/>
    </xf>
    <xf numFmtId="0" fontId="19" fillId="0" borderId="3" xfId="1" applyBorder="1" applyAlignment="1">
      <alignment horizontal="left" vertical="center"/>
    </xf>
    <xf numFmtId="0" fontId="19" fillId="0" borderId="13" xfId="1" applyBorder="1" applyAlignment="1">
      <alignment horizontal="left" vertical="center"/>
    </xf>
    <xf numFmtId="0" fontId="19" fillId="0" borderId="34" xfId="1" applyBorder="1" applyAlignment="1">
      <alignment horizontal="left" vertical="center"/>
    </xf>
    <xf numFmtId="0" fontId="19" fillId="0" borderId="6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cancesexh.official.ec/items/94906485" TargetMode="External"/><Relationship Id="rId13" Type="http://schemas.openxmlformats.org/officeDocument/2006/relationships/hyperlink" Target="https://bacancesexh.official.ec/items/94908355" TargetMode="External"/><Relationship Id="rId3" Type="http://schemas.openxmlformats.org/officeDocument/2006/relationships/hyperlink" Target="https://bacancesexh.official.ec/items/94905164" TargetMode="External"/><Relationship Id="rId7" Type="http://schemas.openxmlformats.org/officeDocument/2006/relationships/hyperlink" Target="https://bacancesexh.official.ec/items/94906418" TargetMode="External"/><Relationship Id="rId12" Type="http://schemas.openxmlformats.org/officeDocument/2006/relationships/hyperlink" Target="https://bacancesexh.official.ec/items/94908187" TargetMode="External"/><Relationship Id="rId2" Type="http://schemas.openxmlformats.org/officeDocument/2006/relationships/hyperlink" Target="https://bacancesexh.official.ec/items/94904701" TargetMode="External"/><Relationship Id="rId1" Type="http://schemas.openxmlformats.org/officeDocument/2006/relationships/hyperlink" Target="https://bacancesexh.official.ec/items/94904183" TargetMode="External"/><Relationship Id="rId6" Type="http://schemas.openxmlformats.org/officeDocument/2006/relationships/hyperlink" Target="https://bacancesexh.official.ec/items/94906179" TargetMode="External"/><Relationship Id="rId11" Type="http://schemas.openxmlformats.org/officeDocument/2006/relationships/hyperlink" Target="https://bacancesexh.official.ec/items/94907984" TargetMode="External"/><Relationship Id="rId5" Type="http://schemas.openxmlformats.org/officeDocument/2006/relationships/hyperlink" Target="https://bacancesexh.official.ec/items/94905902" TargetMode="External"/><Relationship Id="rId10" Type="http://schemas.openxmlformats.org/officeDocument/2006/relationships/hyperlink" Target="https://bacancesexh.official.ec/items/94906910" TargetMode="External"/><Relationship Id="rId4" Type="http://schemas.openxmlformats.org/officeDocument/2006/relationships/hyperlink" Target="https://bacancesexh.official.ec/items/94905787" TargetMode="External"/><Relationship Id="rId9" Type="http://schemas.openxmlformats.org/officeDocument/2006/relationships/hyperlink" Target="https://bacancesexh.official.ec/items/94906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5F70-56AE-7C4F-9C18-DBEDC7FCE140}">
  <sheetPr>
    <pageSetUpPr fitToPage="1"/>
  </sheetPr>
  <dimension ref="A1:V54"/>
  <sheetViews>
    <sheetView tabSelected="1" topLeftCell="A27" zoomScale="150" zoomScaleNormal="80" workbookViewId="0">
      <selection activeCell="B45" sqref="B45"/>
    </sheetView>
  </sheetViews>
  <sheetFormatPr baseColWidth="10" defaultColWidth="9.28515625" defaultRowHeight="20"/>
  <cols>
    <col min="1" max="1" width="8.7109375" style="1" customWidth="1"/>
    <col min="2" max="2" width="24.5703125" style="4" customWidth="1"/>
    <col min="3" max="3" width="6.7109375" style="2" customWidth="1"/>
    <col min="4" max="5" width="6.7109375" style="4" customWidth="1"/>
    <col min="6" max="6" width="8.7109375" style="4" customWidth="1"/>
    <col min="7" max="12" width="4.7109375" style="4" customWidth="1"/>
    <col min="13" max="13" width="6.7109375" style="4" customWidth="1"/>
    <col min="14" max="16384" width="9.28515625" style="4"/>
  </cols>
  <sheetData>
    <row r="1" spans="1:22" ht="20" customHeight="1">
      <c r="B1" s="163" t="s">
        <v>27</v>
      </c>
      <c r="C1" s="163"/>
      <c r="D1" s="163"/>
      <c r="E1" s="3"/>
      <c r="F1" s="3"/>
      <c r="G1" s="168" t="s">
        <v>64</v>
      </c>
      <c r="H1" s="168"/>
      <c r="I1" s="169"/>
      <c r="J1" s="169"/>
      <c r="K1" s="169"/>
      <c r="L1" s="169"/>
      <c r="M1" s="169"/>
      <c r="N1" s="3"/>
      <c r="O1" s="3"/>
      <c r="P1" s="3"/>
      <c r="Q1" s="3"/>
      <c r="R1" s="3"/>
      <c r="S1" s="3"/>
    </row>
    <row r="2" spans="1:22" ht="22" customHeight="1">
      <c r="A2" s="5"/>
      <c r="B2" s="163"/>
      <c r="C2" s="163"/>
      <c r="D2" s="163"/>
      <c r="E2" s="8"/>
      <c r="F2" s="135"/>
      <c r="G2" s="168" t="s">
        <v>65</v>
      </c>
      <c r="H2" s="168"/>
      <c r="I2" s="169"/>
      <c r="J2" s="169"/>
      <c r="K2" s="169"/>
      <c r="L2" s="169"/>
      <c r="M2" s="169"/>
      <c r="N2" s="8"/>
      <c r="O2" s="8"/>
      <c r="P2" s="8"/>
      <c r="Q2" s="8"/>
      <c r="R2" s="8"/>
      <c r="S2" s="8"/>
    </row>
    <row r="3" spans="1:22" ht="24" customHeight="1">
      <c r="A3" s="5"/>
      <c r="B3" s="137"/>
      <c r="C3" s="137"/>
      <c r="D3" s="137"/>
      <c r="E3" s="8"/>
      <c r="F3" s="135"/>
      <c r="G3" s="168" t="s">
        <v>66</v>
      </c>
      <c r="H3" s="168"/>
      <c r="I3" s="169"/>
      <c r="J3" s="169"/>
      <c r="K3" s="169"/>
      <c r="L3" s="169"/>
      <c r="M3" s="169"/>
      <c r="N3" s="8"/>
      <c r="O3" s="8"/>
      <c r="P3" s="8"/>
      <c r="Q3" s="8"/>
      <c r="R3" s="8"/>
      <c r="S3" s="8"/>
    </row>
    <row r="4" spans="1:22" ht="24">
      <c r="A4" s="5"/>
      <c r="B4" s="126"/>
      <c r="C4" s="126"/>
      <c r="D4" s="126"/>
      <c r="E4" s="8"/>
      <c r="F4" s="127"/>
      <c r="G4" s="168" t="s">
        <v>67</v>
      </c>
      <c r="H4" s="168"/>
      <c r="I4" s="169"/>
      <c r="J4" s="169"/>
      <c r="K4" s="169"/>
      <c r="L4" s="169"/>
      <c r="M4" s="169"/>
      <c r="N4" s="8"/>
      <c r="O4" s="8"/>
      <c r="P4" s="8"/>
      <c r="Q4" s="8"/>
      <c r="R4" s="8"/>
      <c r="S4" s="8"/>
    </row>
    <row r="5" spans="1:22">
      <c r="A5" s="5"/>
      <c r="B5" s="5"/>
      <c r="C5" s="6"/>
      <c r="D5" s="7"/>
      <c r="E5" s="8"/>
      <c r="F5" s="8"/>
      <c r="G5" s="168" t="s">
        <v>68</v>
      </c>
      <c r="H5" s="168"/>
      <c r="I5" s="169"/>
      <c r="J5" s="169"/>
      <c r="K5" s="169"/>
      <c r="L5" s="169"/>
      <c r="M5" s="169"/>
      <c r="N5" s="8"/>
      <c r="O5" s="8"/>
      <c r="P5" s="8"/>
      <c r="Q5" s="8"/>
      <c r="R5" s="8"/>
      <c r="S5" s="8"/>
    </row>
    <row r="6" spans="1:22" ht="21" thickBot="1">
      <c r="A6" s="9"/>
      <c r="B6" s="133"/>
      <c r="C6" s="133"/>
      <c r="D6" s="133"/>
      <c r="E6" s="133"/>
      <c r="F6" s="133"/>
      <c r="G6" s="134"/>
      <c r="H6" s="134"/>
      <c r="I6" s="134"/>
      <c r="J6" s="134"/>
      <c r="K6" s="128"/>
      <c r="L6" s="10"/>
      <c r="M6" s="10"/>
    </row>
    <row r="7" spans="1:22" s="2" customFormat="1" ht="20" customHeight="1" thickBot="1">
      <c r="A7" s="11" t="s">
        <v>0</v>
      </c>
      <c r="B7" s="12" t="s">
        <v>1</v>
      </c>
      <c r="C7" s="13" t="s">
        <v>2</v>
      </c>
      <c r="D7" s="13" t="s">
        <v>3</v>
      </c>
      <c r="E7" s="13" t="s">
        <v>4</v>
      </c>
      <c r="F7" s="73" t="s">
        <v>5</v>
      </c>
      <c r="G7" s="97" t="s">
        <v>6</v>
      </c>
      <c r="H7" s="16" t="s">
        <v>7</v>
      </c>
      <c r="I7" s="17" t="s">
        <v>8</v>
      </c>
      <c r="J7" s="103"/>
      <c r="K7" s="141" t="s">
        <v>10</v>
      </c>
      <c r="L7" s="142"/>
      <c r="M7" s="108" t="s">
        <v>11</v>
      </c>
    </row>
    <row r="8" spans="1:22" ht="20" customHeight="1">
      <c r="A8" s="159" t="s">
        <v>43</v>
      </c>
      <c r="B8" s="170" t="s">
        <v>58</v>
      </c>
      <c r="C8" s="164" t="s">
        <v>12</v>
      </c>
      <c r="D8" s="19">
        <v>20800</v>
      </c>
      <c r="E8" s="111">
        <f t="shared" ref="E8:E9" si="0">SUM(D8*0.6)</f>
        <v>12480</v>
      </c>
      <c r="F8" s="112" t="s">
        <v>13</v>
      </c>
      <c r="G8" s="21"/>
      <c r="H8" s="22"/>
      <c r="I8" s="23"/>
      <c r="J8" s="24"/>
      <c r="K8" s="25">
        <f>SUM(G8:J8)</f>
        <v>0</v>
      </c>
      <c r="L8" s="166">
        <f>SUM(K8:K9)</f>
        <v>0</v>
      </c>
      <c r="M8" s="138">
        <f>SUM(E8*L8)</f>
        <v>0</v>
      </c>
      <c r="N8" s="1"/>
    </row>
    <row r="9" spans="1:22" ht="20" customHeight="1" thickBot="1">
      <c r="A9" s="162"/>
      <c r="B9" s="171"/>
      <c r="C9" s="165"/>
      <c r="D9" s="26">
        <v>20800</v>
      </c>
      <c r="E9" s="113">
        <f t="shared" si="0"/>
        <v>12480</v>
      </c>
      <c r="F9" s="114" t="s">
        <v>41</v>
      </c>
      <c r="G9" s="28"/>
      <c r="H9" s="29"/>
      <c r="I9" s="30"/>
      <c r="J9" s="31"/>
      <c r="K9" s="32">
        <f>SUM(G9:J9)</f>
        <v>0</v>
      </c>
      <c r="L9" s="167"/>
      <c r="M9" s="140"/>
      <c r="N9" s="88"/>
    </row>
    <row r="10" spans="1:22" ht="20" customHeight="1">
      <c r="A10" s="159" t="s">
        <v>44</v>
      </c>
      <c r="B10" s="170" t="s">
        <v>57</v>
      </c>
      <c r="C10" s="157" t="s">
        <v>12</v>
      </c>
      <c r="D10" s="19">
        <v>15800</v>
      </c>
      <c r="E10" s="115">
        <f>SUM(D10*0.6)</f>
        <v>9480</v>
      </c>
      <c r="F10" s="112" t="s">
        <v>13</v>
      </c>
      <c r="G10" s="82"/>
      <c r="H10" s="35"/>
      <c r="I10" s="68"/>
      <c r="J10" s="24"/>
      <c r="K10" s="34">
        <f t="shared" ref="K10:K14" si="1">SUM(G10:J10)</f>
        <v>0</v>
      </c>
      <c r="L10" s="147">
        <f>SUM(K10:K11)</f>
        <v>0</v>
      </c>
      <c r="M10" s="138">
        <f>SUM(E10*L10)</f>
        <v>0</v>
      </c>
      <c r="N10" s="1"/>
    </row>
    <row r="11" spans="1:22" ht="20" customHeight="1" thickBot="1">
      <c r="A11" s="162"/>
      <c r="B11" s="172"/>
      <c r="C11" s="158"/>
      <c r="D11" s="36">
        <v>15800</v>
      </c>
      <c r="E11" s="116">
        <f t="shared" ref="E11:E14" si="2">SUM(D11*0.6)</f>
        <v>9480</v>
      </c>
      <c r="F11" s="117" t="s">
        <v>14</v>
      </c>
      <c r="G11" s="83"/>
      <c r="H11" s="39"/>
      <c r="I11" s="37"/>
      <c r="J11" s="102"/>
      <c r="K11" s="38">
        <f t="shared" si="1"/>
        <v>0</v>
      </c>
      <c r="L11" s="148"/>
      <c r="M11" s="139"/>
      <c r="N11" s="88"/>
    </row>
    <row r="12" spans="1:22" ht="20" customHeight="1">
      <c r="A12" s="159" t="s">
        <v>45</v>
      </c>
      <c r="B12" s="173" t="s">
        <v>59</v>
      </c>
      <c r="C12" s="157" t="s">
        <v>12</v>
      </c>
      <c r="D12" s="19">
        <v>7800</v>
      </c>
      <c r="E12" s="118">
        <f t="shared" si="2"/>
        <v>4680</v>
      </c>
      <c r="F12" s="112" t="s">
        <v>15</v>
      </c>
      <c r="G12" s="82"/>
      <c r="H12" s="35"/>
      <c r="I12" s="68"/>
      <c r="J12" s="24"/>
      <c r="K12" s="25">
        <f t="shared" si="1"/>
        <v>0</v>
      </c>
      <c r="L12" s="147">
        <f>SUM(K12:K14)</f>
        <v>0</v>
      </c>
      <c r="M12" s="138">
        <f>SUM(E12*L12)</f>
        <v>0</v>
      </c>
    </row>
    <row r="13" spans="1:22" ht="20" customHeight="1">
      <c r="A13" s="162"/>
      <c r="B13" s="174"/>
      <c r="C13" s="158"/>
      <c r="D13" s="33">
        <v>7800</v>
      </c>
      <c r="E13" s="119">
        <f t="shared" si="2"/>
        <v>4680</v>
      </c>
      <c r="F13" s="117" t="s">
        <v>13</v>
      </c>
      <c r="G13" s="21"/>
      <c r="H13" s="22"/>
      <c r="I13" s="23"/>
      <c r="J13" s="110"/>
      <c r="K13" s="45">
        <f t="shared" si="1"/>
        <v>0</v>
      </c>
      <c r="L13" s="148"/>
      <c r="M13" s="139"/>
      <c r="N13" s="1"/>
      <c r="P13" s="131"/>
      <c r="Q13" s="132"/>
      <c r="R13" s="132"/>
      <c r="S13" s="132"/>
      <c r="T13" s="132"/>
      <c r="U13"/>
      <c r="V13"/>
    </row>
    <row r="14" spans="1:22" ht="20" customHeight="1" thickBot="1">
      <c r="A14" s="162"/>
      <c r="B14" s="175"/>
      <c r="C14" s="161"/>
      <c r="D14" s="129">
        <v>7800</v>
      </c>
      <c r="E14" s="120">
        <f t="shared" si="2"/>
        <v>4680</v>
      </c>
      <c r="F14" s="114" t="s">
        <v>60</v>
      </c>
      <c r="G14" s="98"/>
      <c r="H14" s="43"/>
      <c r="I14" s="41"/>
      <c r="J14" s="31"/>
      <c r="K14" s="32">
        <f t="shared" si="1"/>
        <v>0</v>
      </c>
      <c r="L14" s="155"/>
      <c r="M14" s="140"/>
      <c r="N14" s="88"/>
      <c r="P14" s="131"/>
      <c r="Q14" s="132"/>
      <c r="R14" s="132"/>
      <c r="S14" s="132"/>
      <c r="T14" s="132"/>
      <c r="U14" s="132"/>
      <c r="V14"/>
    </row>
    <row r="15" spans="1:22" s="50" customFormat="1" ht="20" customHeight="1" thickBot="1">
      <c r="A15" s="11" t="s">
        <v>16</v>
      </c>
      <c r="B15" s="15" t="s">
        <v>1</v>
      </c>
      <c r="C15" s="16" t="s">
        <v>2</v>
      </c>
      <c r="D15" s="16" t="s">
        <v>3</v>
      </c>
      <c r="E15" s="16" t="s">
        <v>4</v>
      </c>
      <c r="F15" s="18" t="s">
        <v>5</v>
      </c>
      <c r="G15" s="96" t="s">
        <v>17</v>
      </c>
      <c r="H15" s="47"/>
      <c r="I15" s="48"/>
      <c r="J15" s="49"/>
      <c r="K15" s="141" t="s">
        <v>10</v>
      </c>
      <c r="L15" s="142"/>
      <c r="M15" s="108" t="s">
        <v>11</v>
      </c>
      <c r="P15" s="131"/>
      <c r="Q15" s="131"/>
      <c r="R15" s="132"/>
      <c r="S15" s="132"/>
      <c r="T15" s="132"/>
      <c r="U15" s="132"/>
      <c r="V15" s="132"/>
    </row>
    <row r="16" spans="1:22" ht="20" customHeight="1">
      <c r="A16" s="143" t="s">
        <v>46</v>
      </c>
      <c r="B16" s="176" t="s">
        <v>28</v>
      </c>
      <c r="C16" s="153" t="s">
        <v>18</v>
      </c>
      <c r="D16" s="33">
        <v>2400</v>
      </c>
      <c r="E16" s="33">
        <f>SUM(D16*0.6)</f>
        <v>1440</v>
      </c>
      <c r="F16" s="69" t="s">
        <v>35</v>
      </c>
      <c r="G16" s="91"/>
      <c r="H16" s="51"/>
      <c r="I16" s="52"/>
      <c r="J16" s="53"/>
      <c r="K16" s="34">
        <f>SUM(G16:J16)</f>
        <v>0</v>
      </c>
      <c r="L16" s="147">
        <f>SUM(K16:K18)</f>
        <v>0</v>
      </c>
      <c r="M16" s="138">
        <f>SUM(E16*L16)</f>
        <v>0</v>
      </c>
      <c r="P16" s="131"/>
      <c r="Q16" s="132"/>
      <c r="R16" s="132"/>
      <c r="S16" s="132"/>
      <c r="T16" s="132"/>
      <c r="U16" s="132"/>
      <c r="V16"/>
    </row>
    <row r="17" spans="1:22" ht="20" customHeight="1">
      <c r="A17" s="144"/>
      <c r="B17" s="172"/>
      <c r="C17" s="146"/>
      <c r="D17" s="36">
        <v>2400</v>
      </c>
      <c r="E17" s="36">
        <f t="shared" ref="E17:E18" si="3">SUM(D17*0.6)</f>
        <v>1440</v>
      </c>
      <c r="F17" s="40" t="s">
        <v>36</v>
      </c>
      <c r="G17" s="94"/>
      <c r="H17" s="54"/>
      <c r="I17" s="55"/>
      <c r="J17" s="56"/>
      <c r="K17" s="38">
        <f>SUM(G17:J17)</f>
        <v>0</v>
      </c>
      <c r="L17" s="148"/>
      <c r="M17" s="139"/>
      <c r="P17" s="131"/>
      <c r="Q17" s="132"/>
      <c r="R17" s="132"/>
      <c r="S17" s="132"/>
      <c r="T17" s="132"/>
      <c r="U17" s="132"/>
      <c r="V17"/>
    </row>
    <row r="18" spans="1:22" ht="20" customHeight="1" thickBot="1">
      <c r="A18" s="152"/>
      <c r="B18" s="171"/>
      <c r="C18" s="154"/>
      <c r="D18" s="26">
        <v>2400</v>
      </c>
      <c r="E18" s="26">
        <f t="shared" si="3"/>
        <v>1440</v>
      </c>
      <c r="F18" s="27" t="s">
        <v>37</v>
      </c>
      <c r="G18" s="95"/>
      <c r="H18" s="57"/>
      <c r="I18" s="58"/>
      <c r="J18" s="59"/>
      <c r="K18" s="42">
        <f>SUM(G18:J18)</f>
        <v>0</v>
      </c>
      <c r="L18" s="155"/>
      <c r="M18" s="140"/>
    </row>
    <row r="19" spans="1:22" s="50" customFormat="1" ht="20" customHeight="1" thickBot="1">
      <c r="A19" s="11" t="s">
        <v>16</v>
      </c>
      <c r="B19" s="15" t="s">
        <v>1</v>
      </c>
      <c r="C19" s="16" t="s">
        <v>2</v>
      </c>
      <c r="D19" s="16" t="s">
        <v>3</v>
      </c>
      <c r="E19" s="16" t="s">
        <v>4</v>
      </c>
      <c r="F19" s="18" t="s">
        <v>5</v>
      </c>
      <c r="G19" s="78" t="s">
        <v>6</v>
      </c>
      <c r="H19" s="13" t="s">
        <v>7</v>
      </c>
      <c r="I19" s="13" t="s">
        <v>8</v>
      </c>
      <c r="J19" s="73" t="s">
        <v>9</v>
      </c>
      <c r="K19" s="141" t="s">
        <v>10</v>
      </c>
      <c r="L19" s="142"/>
      <c r="M19" s="108" t="s">
        <v>11</v>
      </c>
    </row>
    <row r="20" spans="1:22" ht="20" customHeight="1">
      <c r="A20" s="159" t="s">
        <v>47</v>
      </c>
      <c r="B20" s="176" t="s">
        <v>29</v>
      </c>
      <c r="C20" s="153" t="s">
        <v>19</v>
      </c>
      <c r="D20" s="33">
        <v>9800</v>
      </c>
      <c r="E20" s="121">
        <f t="shared" ref="E20:E33" si="4">SUM(D20*0.6)</f>
        <v>5880</v>
      </c>
      <c r="F20" s="122" t="s">
        <v>15</v>
      </c>
      <c r="G20" s="82"/>
      <c r="H20" s="35"/>
      <c r="I20" s="68"/>
      <c r="J20" s="20"/>
      <c r="K20" s="82">
        <f>SUM(G20:J20)</f>
        <v>0</v>
      </c>
      <c r="L20" s="147">
        <f>SUM(K20:K22)</f>
        <v>0</v>
      </c>
      <c r="M20" s="138">
        <f>SUM(E20*L20)</f>
        <v>0</v>
      </c>
      <c r="N20" s="1"/>
    </row>
    <row r="21" spans="1:22" ht="20" customHeight="1">
      <c r="A21" s="162"/>
      <c r="B21" s="177"/>
      <c r="C21" s="146"/>
      <c r="D21" s="36">
        <v>9800</v>
      </c>
      <c r="E21" s="116">
        <f t="shared" si="4"/>
        <v>5880</v>
      </c>
      <c r="F21" s="117" t="s">
        <v>13</v>
      </c>
      <c r="G21" s="83"/>
      <c r="H21" s="39"/>
      <c r="I21" s="37"/>
      <c r="J21" s="40"/>
      <c r="K21" s="83">
        <f>SUM(G21:J21)</f>
        <v>0</v>
      </c>
      <c r="L21" s="148"/>
      <c r="M21" s="139"/>
      <c r="N21" s="88"/>
    </row>
    <row r="22" spans="1:22" ht="20" customHeight="1" thickBot="1">
      <c r="A22" s="162"/>
      <c r="B22" s="178"/>
      <c r="C22" s="156"/>
      <c r="D22" s="74">
        <v>9800</v>
      </c>
      <c r="E22" s="123">
        <f t="shared" si="4"/>
        <v>5880</v>
      </c>
      <c r="F22" s="114" t="s">
        <v>60</v>
      </c>
      <c r="G22" s="98"/>
      <c r="H22" s="43"/>
      <c r="I22" s="41"/>
      <c r="J22" s="27"/>
      <c r="K22" s="83">
        <f>SUM(G22:J22)</f>
        <v>0</v>
      </c>
      <c r="L22" s="148"/>
      <c r="M22" s="140"/>
      <c r="N22" s="89"/>
    </row>
    <row r="23" spans="1:22" ht="20" customHeight="1">
      <c r="A23" s="143" t="s">
        <v>48</v>
      </c>
      <c r="B23" s="173" t="s">
        <v>61</v>
      </c>
      <c r="C23" s="157" t="s">
        <v>19</v>
      </c>
      <c r="D23" s="19">
        <v>9800</v>
      </c>
      <c r="E23" s="118">
        <f t="shared" si="4"/>
        <v>5880</v>
      </c>
      <c r="F23" s="112" t="s">
        <v>13</v>
      </c>
      <c r="G23" s="21"/>
      <c r="H23" s="22"/>
      <c r="I23" s="23"/>
      <c r="J23" s="69"/>
      <c r="K23" s="34">
        <f t="shared" ref="K23" si="5">SUM(G23:J23)</f>
        <v>0</v>
      </c>
      <c r="L23" s="147">
        <f>SUM(K23:K25)</f>
        <v>0</v>
      </c>
      <c r="M23" s="138">
        <f>SUM(E23*L23)</f>
        <v>0</v>
      </c>
    </row>
    <row r="24" spans="1:22" ht="20" customHeight="1">
      <c r="A24" s="144"/>
      <c r="B24" s="174"/>
      <c r="C24" s="158"/>
      <c r="D24" s="33">
        <v>9800</v>
      </c>
      <c r="E24" s="119">
        <f t="shared" si="4"/>
        <v>5880</v>
      </c>
      <c r="F24" s="117" t="s">
        <v>15</v>
      </c>
      <c r="G24" s="99"/>
      <c r="H24" s="70"/>
      <c r="I24" s="71"/>
      <c r="J24" s="40"/>
      <c r="K24" s="38">
        <f t="shared" ref="K24:K33" si="6">SUM(G24:J24)</f>
        <v>0</v>
      </c>
      <c r="L24" s="148"/>
      <c r="M24" s="139"/>
      <c r="N24" s="90"/>
    </row>
    <row r="25" spans="1:22" ht="20" customHeight="1" thickBot="1">
      <c r="A25" s="152"/>
      <c r="B25" s="175"/>
      <c r="C25" s="161"/>
      <c r="D25" s="129">
        <v>9800</v>
      </c>
      <c r="E25" s="120">
        <f t="shared" si="4"/>
        <v>5880</v>
      </c>
      <c r="F25" s="114" t="s">
        <v>60</v>
      </c>
      <c r="G25" s="28"/>
      <c r="H25" s="29"/>
      <c r="I25" s="30"/>
      <c r="J25" s="46"/>
      <c r="K25" s="84">
        <f t="shared" si="6"/>
        <v>0</v>
      </c>
      <c r="L25" s="148"/>
      <c r="M25" s="140"/>
      <c r="N25" s="88"/>
    </row>
    <row r="26" spans="1:22" ht="20" customHeight="1">
      <c r="A26" s="143" t="s">
        <v>49</v>
      </c>
      <c r="B26" s="179" t="s">
        <v>38</v>
      </c>
      <c r="C26" s="157" t="s">
        <v>20</v>
      </c>
      <c r="D26" s="19">
        <v>7800</v>
      </c>
      <c r="E26" s="115">
        <f t="shared" si="4"/>
        <v>4680</v>
      </c>
      <c r="F26" s="112" t="s">
        <v>15</v>
      </c>
      <c r="G26" s="82"/>
      <c r="H26" s="35"/>
      <c r="I26" s="35"/>
      <c r="J26" s="20"/>
      <c r="K26" s="34">
        <f t="shared" si="6"/>
        <v>0</v>
      </c>
      <c r="L26" s="147">
        <f>SUM(K26:K28)</f>
        <v>0</v>
      </c>
      <c r="M26" s="138">
        <f>SUM(E26*L26)</f>
        <v>0</v>
      </c>
    </row>
    <row r="27" spans="1:22" ht="20" customHeight="1">
      <c r="A27" s="144"/>
      <c r="B27" s="174"/>
      <c r="C27" s="158"/>
      <c r="D27" s="36">
        <v>7800</v>
      </c>
      <c r="E27" s="116">
        <f t="shared" si="4"/>
        <v>4680</v>
      </c>
      <c r="F27" s="117" t="s">
        <v>14</v>
      </c>
      <c r="G27" s="83"/>
      <c r="H27" s="39"/>
      <c r="I27" s="39"/>
      <c r="J27" s="40"/>
      <c r="K27" s="38">
        <f t="shared" si="6"/>
        <v>0</v>
      </c>
      <c r="L27" s="148"/>
      <c r="M27" s="139"/>
      <c r="N27" s="88"/>
    </row>
    <row r="28" spans="1:22" ht="20" customHeight="1" thickBot="1">
      <c r="A28" s="152"/>
      <c r="B28" s="174"/>
      <c r="C28" s="158"/>
      <c r="D28" s="74">
        <v>7800</v>
      </c>
      <c r="E28" s="123">
        <f t="shared" si="4"/>
        <v>4680</v>
      </c>
      <c r="F28" s="114" t="s">
        <v>60</v>
      </c>
      <c r="G28" s="98"/>
      <c r="H28" s="43"/>
      <c r="I28" s="43"/>
      <c r="J28" s="27"/>
      <c r="K28" s="42">
        <f t="shared" si="6"/>
        <v>0</v>
      </c>
      <c r="L28" s="155"/>
      <c r="M28" s="139"/>
      <c r="N28" s="1"/>
    </row>
    <row r="29" spans="1:22" ht="20" customHeight="1">
      <c r="A29" s="143" t="s">
        <v>50</v>
      </c>
      <c r="B29" s="179" t="s">
        <v>33</v>
      </c>
      <c r="C29" s="145" t="s">
        <v>20</v>
      </c>
      <c r="D29" s="19">
        <v>7200</v>
      </c>
      <c r="E29" s="115">
        <f t="shared" si="4"/>
        <v>4320</v>
      </c>
      <c r="F29" s="112" t="s">
        <v>15</v>
      </c>
      <c r="G29" s="21"/>
      <c r="H29" s="22"/>
      <c r="I29" s="23"/>
      <c r="J29" s="69"/>
      <c r="K29" s="44">
        <f t="shared" si="6"/>
        <v>0</v>
      </c>
      <c r="L29" s="148">
        <f>SUM(K29:K31)</f>
        <v>0</v>
      </c>
      <c r="M29" s="138">
        <f>SUM(E29*L29)</f>
        <v>0</v>
      </c>
      <c r="N29" s="88"/>
    </row>
    <row r="30" spans="1:22" ht="20" customHeight="1">
      <c r="A30" s="144"/>
      <c r="B30" s="174"/>
      <c r="C30" s="146"/>
      <c r="D30" s="36">
        <v>7200</v>
      </c>
      <c r="E30" s="116">
        <f t="shared" si="4"/>
        <v>4320</v>
      </c>
      <c r="F30" s="117" t="s">
        <v>13</v>
      </c>
      <c r="G30" s="21"/>
      <c r="H30" s="22"/>
      <c r="I30" s="23"/>
      <c r="J30" s="69"/>
      <c r="K30" s="44">
        <f t="shared" si="6"/>
        <v>0</v>
      </c>
      <c r="L30" s="148"/>
      <c r="M30" s="139"/>
      <c r="N30" s="88"/>
    </row>
    <row r="31" spans="1:22" ht="20" customHeight="1" thickBot="1">
      <c r="A31" s="152"/>
      <c r="B31" s="174"/>
      <c r="C31" s="156"/>
      <c r="D31" s="74">
        <v>7200</v>
      </c>
      <c r="E31" s="123">
        <f t="shared" si="4"/>
        <v>4320</v>
      </c>
      <c r="F31" s="114" t="s">
        <v>60</v>
      </c>
      <c r="G31" s="21"/>
      <c r="H31" s="22"/>
      <c r="I31" s="23"/>
      <c r="J31" s="40"/>
      <c r="K31" s="38">
        <f t="shared" si="6"/>
        <v>0</v>
      </c>
      <c r="L31" s="148"/>
      <c r="M31" s="140"/>
      <c r="N31" s="1"/>
    </row>
    <row r="32" spans="1:22" ht="20" customHeight="1">
      <c r="A32" s="159" t="s">
        <v>51</v>
      </c>
      <c r="B32" s="180" t="s">
        <v>31</v>
      </c>
      <c r="C32" s="145" t="s">
        <v>21</v>
      </c>
      <c r="D32" s="19">
        <v>6200</v>
      </c>
      <c r="E32" s="115">
        <f t="shared" si="4"/>
        <v>3720</v>
      </c>
      <c r="F32" s="112" t="s">
        <v>13</v>
      </c>
      <c r="G32" s="82"/>
      <c r="H32" s="35"/>
      <c r="I32" s="68"/>
      <c r="J32" s="20"/>
      <c r="K32" s="34">
        <f t="shared" si="6"/>
        <v>0</v>
      </c>
      <c r="L32" s="147">
        <f>SUM(K32:K33)</f>
        <v>0</v>
      </c>
      <c r="M32" s="138">
        <f>SUM(E32*L32)</f>
        <v>0</v>
      </c>
      <c r="N32" s="1"/>
    </row>
    <row r="33" spans="1:14" ht="20" customHeight="1" thickBot="1">
      <c r="A33" s="160"/>
      <c r="B33" s="171"/>
      <c r="C33" s="154"/>
      <c r="D33" s="26">
        <v>6200</v>
      </c>
      <c r="E33" s="124">
        <f t="shared" si="4"/>
        <v>3720</v>
      </c>
      <c r="F33" s="125" t="s">
        <v>62</v>
      </c>
      <c r="G33" s="98"/>
      <c r="H33" s="43"/>
      <c r="I33" s="41"/>
      <c r="J33" s="27"/>
      <c r="K33" s="72">
        <f t="shared" si="6"/>
        <v>0</v>
      </c>
      <c r="L33" s="155"/>
      <c r="M33" s="140"/>
      <c r="N33" s="1"/>
    </row>
    <row r="34" spans="1:14" s="50" customFormat="1" ht="20" customHeight="1" thickBot="1">
      <c r="A34" s="11" t="s">
        <v>16</v>
      </c>
      <c r="B34" s="15" t="s">
        <v>1</v>
      </c>
      <c r="C34" s="16" t="s">
        <v>2</v>
      </c>
      <c r="D34" s="16" t="s">
        <v>3</v>
      </c>
      <c r="E34" s="16" t="s">
        <v>4</v>
      </c>
      <c r="F34" s="108" t="s">
        <v>5</v>
      </c>
      <c r="G34" s="108" t="s">
        <v>17</v>
      </c>
      <c r="H34" s="47"/>
      <c r="I34" s="48"/>
      <c r="J34" s="49"/>
      <c r="K34" s="141" t="s">
        <v>10</v>
      </c>
      <c r="L34" s="142"/>
      <c r="M34" s="108" t="s">
        <v>11</v>
      </c>
    </row>
    <row r="35" spans="1:14" ht="20" customHeight="1">
      <c r="A35" s="143" t="s">
        <v>52</v>
      </c>
      <c r="B35" s="170" t="s">
        <v>63</v>
      </c>
      <c r="C35" s="145" t="s">
        <v>23</v>
      </c>
      <c r="D35" s="19">
        <v>7200</v>
      </c>
      <c r="E35" s="19">
        <f t="shared" ref="E35:E37" si="7">SUM(D35*0.6)</f>
        <v>4320</v>
      </c>
      <c r="F35" s="20" t="s">
        <v>13</v>
      </c>
      <c r="G35" s="93"/>
      <c r="H35" s="51"/>
      <c r="I35" s="52"/>
      <c r="J35" s="53"/>
      <c r="K35" s="34">
        <f>SUM(G35:J35)</f>
        <v>0</v>
      </c>
      <c r="L35" s="147">
        <f>SUM(K35:K37)</f>
        <v>0</v>
      </c>
      <c r="M35" s="138">
        <f>SUM(E35*L35)</f>
        <v>0</v>
      </c>
    </row>
    <row r="36" spans="1:14" ht="20" customHeight="1">
      <c r="A36" s="144"/>
      <c r="B36" s="172"/>
      <c r="C36" s="146"/>
      <c r="D36" s="36">
        <v>7200</v>
      </c>
      <c r="E36" s="36">
        <f t="shared" si="7"/>
        <v>4320</v>
      </c>
      <c r="F36" s="40" t="s">
        <v>14</v>
      </c>
      <c r="G36" s="94"/>
      <c r="H36" s="54"/>
      <c r="I36" s="55"/>
      <c r="J36" s="56"/>
      <c r="K36" s="44">
        <f>SUM(G36:J36)</f>
        <v>0</v>
      </c>
      <c r="L36" s="148"/>
      <c r="M36" s="139"/>
      <c r="N36" s="88"/>
    </row>
    <row r="37" spans="1:14" ht="20" customHeight="1" thickBot="1">
      <c r="A37" s="152"/>
      <c r="B37" s="178"/>
      <c r="C37" s="156"/>
      <c r="D37" s="74">
        <v>7200</v>
      </c>
      <c r="E37" s="74">
        <f t="shared" si="7"/>
        <v>4320</v>
      </c>
      <c r="F37" s="46" t="s">
        <v>42</v>
      </c>
      <c r="G37" s="92"/>
      <c r="H37" s="75"/>
      <c r="I37" s="76"/>
      <c r="J37" s="77"/>
      <c r="K37" s="72">
        <f>SUM(G37:J37)</f>
        <v>0</v>
      </c>
      <c r="L37" s="155"/>
      <c r="M37" s="140"/>
    </row>
    <row r="38" spans="1:14" s="50" customFormat="1" ht="20" customHeight="1" thickBot="1">
      <c r="A38" s="11" t="s">
        <v>16</v>
      </c>
      <c r="B38" s="15" t="s">
        <v>1</v>
      </c>
      <c r="C38" s="16" t="s">
        <v>2</v>
      </c>
      <c r="D38" s="16" t="s">
        <v>3</v>
      </c>
      <c r="E38" s="16" t="s">
        <v>4</v>
      </c>
      <c r="F38" s="108" t="s">
        <v>5</v>
      </c>
      <c r="G38" s="108" t="s">
        <v>17</v>
      </c>
      <c r="H38" s="47"/>
      <c r="I38" s="48"/>
      <c r="J38" s="49"/>
      <c r="K38" s="141" t="s">
        <v>56</v>
      </c>
      <c r="L38" s="142"/>
      <c r="M38" s="108" t="s">
        <v>11</v>
      </c>
    </row>
    <row r="39" spans="1:14" ht="20" customHeight="1">
      <c r="A39" s="143" t="s">
        <v>53</v>
      </c>
      <c r="B39" s="170" t="s">
        <v>39</v>
      </c>
      <c r="C39" s="145" t="s">
        <v>23</v>
      </c>
      <c r="D39" s="19">
        <v>7800</v>
      </c>
      <c r="E39" s="19">
        <f t="shared" ref="E39:E40" si="8">SUM(D39*0.6)</f>
        <v>4680</v>
      </c>
      <c r="F39" s="20" t="s">
        <v>40</v>
      </c>
      <c r="G39" s="93"/>
      <c r="H39" s="51"/>
      <c r="I39" s="52"/>
      <c r="J39" s="53"/>
      <c r="K39" s="34">
        <f>SUM(G39:J39)</f>
        <v>0</v>
      </c>
      <c r="L39" s="147">
        <f>SUM(K39:K40)</f>
        <v>0</v>
      </c>
      <c r="M39" s="138">
        <f>SUM(E39*L39)</f>
        <v>0</v>
      </c>
    </row>
    <row r="40" spans="1:14" ht="20" customHeight="1" thickBot="1">
      <c r="A40" s="144"/>
      <c r="B40" s="172"/>
      <c r="C40" s="146"/>
      <c r="D40" s="36">
        <v>7800</v>
      </c>
      <c r="E40" s="36">
        <f t="shared" si="8"/>
        <v>4680</v>
      </c>
      <c r="F40" s="40" t="s">
        <v>13</v>
      </c>
      <c r="G40" s="94"/>
      <c r="H40" s="54"/>
      <c r="I40" s="55"/>
      <c r="J40" s="56"/>
      <c r="K40" s="44">
        <f>SUM(G40:J40)</f>
        <v>0</v>
      </c>
      <c r="L40" s="148"/>
      <c r="M40" s="139"/>
      <c r="N40" s="88"/>
    </row>
    <row r="41" spans="1:14" s="79" customFormat="1" ht="20" customHeight="1" thickBot="1">
      <c r="A41" s="11" t="s">
        <v>16</v>
      </c>
      <c r="B41" s="15" t="s">
        <v>1</v>
      </c>
      <c r="C41" s="16" t="s">
        <v>2</v>
      </c>
      <c r="D41" s="16" t="s">
        <v>3</v>
      </c>
      <c r="E41" s="16" t="s">
        <v>4</v>
      </c>
      <c r="F41" s="18" t="s">
        <v>5</v>
      </c>
      <c r="G41" s="136"/>
      <c r="H41" s="78" t="s">
        <v>7</v>
      </c>
      <c r="I41" s="14" t="s">
        <v>8</v>
      </c>
      <c r="J41" s="103"/>
      <c r="K41" s="141" t="s">
        <v>10</v>
      </c>
      <c r="L41" s="142"/>
      <c r="M41" s="108" t="s">
        <v>11</v>
      </c>
    </row>
    <row r="42" spans="1:14" ht="20" customHeight="1">
      <c r="A42" s="143" t="s">
        <v>54</v>
      </c>
      <c r="B42" s="181" t="s">
        <v>34</v>
      </c>
      <c r="C42" s="153" t="s">
        <v>22</v>
      </c>
      <c r="D42" s="33">
        <v>8800</v>
      </c>
      <c r="E42" s="33">
        <f t="shared" ref="E42:E45" si="9">SUM(D42*0.6)</f>
        <v>5280</v>
      </c>
      <c r="F42" s="69" t="s">
        <v>15</v>
      </c>
      <c r="G42" s="100"/>
      <c r="H42" s="68"/>
      <c r="I42" s="68"/>
      <c r="J42" s="24"/>
      <c r="K42" s="34">
        <f>SUM(G42:J42)</f>
        <v>0</v>
      </c>
      <c r="L42" s="147">
        <f>SUM(K42:K43)</f>
        <v>0</v>
      </c>
      <c r="M42" s="138">
        <f>SUM(E42*L42)</f>
        <v>0</v>
      </c>
    </row>
    <row r="43" spans="1:14" ht="20" customHeight="1" thickBot="1">
      <c r="A43" s="152"/>
      <c r="B43" s="171"/>
      <c r="C43" s="154"/>
      <c r="D43" s="26">
        <v>8800</v>
      </c>
      <c r="E43" s="26">
        <f t="shared" si="9"/>
        <v>5280</v>
      </c>
      <c r="F43" s="27" t="s">
        <v>13</v>
      </c>
      <c r="G43" s="101"/>
      <c r="H43" s="80"/>
      <c r="I43" s="80"/>
      <c r="J43" s="31"/>
      <c r="K43" s="42">
        <f>SUM(G43:J43)</f>
        <v>0</v>
      </c>
      <c r="L43" s="155"/>
      <c r="M43" s="140"/>
      <c r="N43" s="1"/>
    </row>
    <row r="44" spans="1:14" s="50" customFormat="1" ht="20" customHeight="1" thickBot="1">
      <c r="A44" s="11" t="s">
        <v>16</v>
      </c>
      <c r="B44" s="12" t="s">
        <v>1</v>
      </c>
      <c r="C44" s="13" t="s">
        <v>2</v>
      </c>
      <c r="D44" s="13" t="s">
        <v>3</v>
      </c>
      <c r="E44" s="13" t="s">
        <v>4</v>
      </c>
      <c r="F44" s="73" t="s">
        <v>5</v>
      </c>
      <c r="G44" s="96" t="s">
        <v>17</v>
      </c>
      <c r="H44" s="47"/>
      <c r="I44" s="48"/>
      <c r="J44" s="49"/>
      <c r="K44" s="141" t="s">
        <v>10</v>
      </c>
      <c r="L44" s="142"/>
      <c r="M44" s="108" t="s">
        <v>11</v>
      </c>
    </row>
    <row r="45" spans="1:14" ht="20" customHeight="1" thickBot="1">
      <c r="A45" s="104" t="s">
        <v>55</v>
      </c>
      <c r="B45" s="182" t="s">
        <v>32</v>
      </c>
      <c r="C45" s="60" t="s">
        <v>30</v>
      </c>
      <c r="D45" s="130">
        <v>2200</v>
      </c>
      <c r="E45" s="61">
        <f t="shared" si="9"/>
        <v>1320</v>
      </c>
      <c r="F45" s="62" t="s">
        <v>13</v>
      </c>
      <c r="G45" s="63"/>
      <c r="H45" s="64"/>
      <c r="I45" s="65"/>
      <c r="J45" s="66"/>
      <c r="K45" s="67">
        <f>SUM(G45:J45)</f>
        <v>0</v>
      </c>
      <c r="L45" s="85">
        <f>SUM(K45)</f>
        <v>0</v>
      </c>
      <c r="M45" s="109">
        <f>SUM(E45*L45)</f>
        <v>0</v>
      </c>
      <c r="N45" s="9"/>
    </row>
    <row r="46" spans="1:14" ht="20" customHeight="1" thickBot="1">
      <c r="A46" s="107"/>
      <c r="B46" s="107"/>
      <c r="C46" s="105"/>
      <c r="D46" s="107"/>
      <c r="E46" s="107"/>
      <c r="F46" s="107"/>
      <c r="G46" s="107"/>
      <c r="H46" s="107"/>
      <c r="I46" s="105"/>
      <c r="J46" s="149" t="s">
        <v>24</v>
      </c>
      <c r="K46" s="151"/>
      <c r="L46" s="86">
        <f>SUM(L8:L45)</f>
        <v>0</v>
      </c>
      <c r="M46" s="87">
        <f>SUM(M8:M45)</f>
        <v>0</v>
      </c>
    </row>
    <row r="47" spans="1:14" ht="20" customHeight="1" thickBot="1">
      <c r="A47" s="107"/>
      <c r="B47" s="107"/>
      <c r="C47" s="105"/>
      <c r="D47" s="107"/>
      <c r="E47" s="107"/>
      <c r="F47" s="107"/>
      <c r="G47" s="107"/>
      <c r="H47" s="107"/>
      <c r="I47" s="106"/>
      <c r="J47" s="149" t="s">
        <v>25</v>
      </c>
      <c r="K47" s="150"/>
      <c r="L47" s="151"/>
      <c r="M47" s="81">
        <f>ROUNDUP(M46*10%,0)</f>
        <v>0</v>
      </c>
    </row>
    <row r="48" spans="1:14" ht="20" customHeight="1" thickBot="1">
      <c r="A48" s="107"/>
      <c r="B48" s="107"/>
      <c r="C48" s="105"/>
      <c r="D48" s="107"/>
      <c r="E48" s="107"/>
      <c r="F48" s="107"/>
      <c r="G48" s="107"/>
      <c r="H48" s="107"/>
      <c r="I48" s="106"/>
      <c r="J48" s="149" t="s">
        <v>26</v>
      </c>
      <c r="K48" s="150"/>
      <c r="L48" s="151"/>
      <c r="M48" s="81">
        <f>SUM(M46:M47)</f>
        <v>0</v>
      </c>
    </row>
    <row r="49" ht="11" customHeight="1"/>
    <row r="50" ht="11" customHeight="1"/>
    <row r="51" ht="11" customHeight="1"/>
    <row r="52" ht="11" customHeight="1"/>
    <row r="53" ht="11" customHeight="1"/>
    <row r="54" ht="11" customHeight="1"/>
  </sheetData>
  <mergeCells count="81">
    <mergeCell ref="K7:L7"/>
    <mergeCell ref="G1:H1"/>
    <mergeCell ref="G2:H2"/>
    <mergeCell ref="G3:H3"/>
    <mergeCell ref="G4:H4"/>
    <mergeCell ref="G5:H5"/>
    <mergeCell ref="I1:M1"/>
    <mergeCell ref="I2:M2"/>
    <mergeCell ref="I3:M3"/>
    <mergeCell ref="I4:M4"/>
    <mergeCell ref="I5:M5"/>
    <mergeCell ref="B1:D2"/>
    <mergeCell ref="M12:M14"/>
    <mergeCell ref="K15:L15"/>
    <mergeCell ref="A8:A9"/>
    <mergeCell ref="B8:B9"/>
    <mergeCell ref="C8:C9"/>
    <mergeCell ref="L8:L9"/>
    <mergeCell ref="M8:M9"/>
    <mergeCell ref="A10:A11"/>
    <mergeCell ref="B10:B11"/>
    <mergeCell ref="C10:C11"/>
    <mergeCell ref="L10:L11"/>
    <mergeCell ref="M10:M11"/>
    <mergeCell ref="A12:A14"/>
    <mergeCell ref="B12:B14"/>
    <mergeCell ref="C12:C14"/>
    <mergeCell ref="L12:L14"/>
    <mergeCell ref="A16:A18"/>
    <mergeCell ref="B16:B18"/>
    <mergeCell ref="C16:C18"/>
    <mergeCell ref="L16:L18"/>
    <mergeCell ref="M16:M18"/>
    <mergeCell ref="A23:A25"/>
    <mergeCell ref="B23:B25"/>
    <mergeCell ref="C23:C25"/>
    <mergeCell ref="L23:L25"/>
    <mergeCell ref="M23:M25"/>
    <mergeCell ref="A20:A22"/>
    <mergeCell ref="B20:B22"/>
    <mergeCell ref="C20:C22"/>
    <mergeCell ref="L20:L22"/>
    <mergeCell ref="M20:M22"/>
    <mergeCell ref="K19:L19"/>
    <mergeCell ref="M32:M33"/>
    <mergeCell ref="K34:L34"/>
    <mergeCell ref="A26:A28"/>
    <mergeCell ref="B26:B28"/>
    <mergeCell ref="C26:C28"/>
    <mergeCell ref="L26:L28"/>
    <mergeCell ref="M26:M28"/>
    <mergeCell ref="A29:A31"/>
    <mergeCell ref="B29:B31"/>
    <mergeCell ref="C29:C31"/>
    <mergeCell ref="L29:L31"/>
    <mergeCell ref="M29:M31"/>
    <mergeCell ref="A32:A33"/>
    <mergeCell ref="B32:B33"/>
    <mergeCell ref="C32:C33"/>
    <mergeCell ref="L32:L33"/>
    <mergeCell ref="J47:L47"/>
    <mergeCell ref="J48:L48"/>
    <mergeCell ref="A42:A43"/>
    <mergeCell ref="B42:B43"/>
    <mergeCell ref="C42:C43"/>
    <mergeCell ref="L42:L43"/>
    <mergeCell ref="J46:K46"/>
    <mergeCell ref="M35:M37"/>
    <mergeCell ref="M42:M43"/>
    <mergeCell ref="K44:L44"/>
    <mergeCell ref="A39:A40"/>
    <mergeCell ref="B39:B40"/>
    <mergeCell ref="C39:C40"/>
    <mergeCell ref="L39:L40"/>
    <mergeCell ref="M39:M40"/>
    <mergeCell ref="K41:L41"/>
    <mergeCell ref="K38:L38"/>
    <mergeCell ref="A35:A37"/>
    <mergeCell ref="B35:B37"/>
    <mergeCell ref="C35:C37"/>
    <mergeCell ref="L35:L37"/>
  </mergeCells>
  <phoneticPr fontId="2"/>
  <hyperlinks>
    <hyperlink ref="B8:B9" r:id="rId1" display="BLC BANDANA COACH JKT [ROSE EYE] " xr:uid="{96B27780-0713-114D-A9CE-30CE901FBED2}"/>
    <hyperlink ref="B10:B11" r:id="rId2" display="BC HOODIE [YAJI KAN] " xr:uid="{DB081F8C-8D67-3149-8BDA-74781D1FFC47}"/>
    <hyperlink ref="B12:B14" r:id="rId3" display="BC L/S TEE [FREQUENCY2]" xr:uid="{FB65204B-6441-5A4E-B59B-C167841FCDA9}"/>
    <hyperlink ref="B16:B18" r:id="rId4" display="BLC BANDANA [ROSE EYE] " xr:uid="{27BD7088-2F12-D34C-A452-E3F9C521C957}"/>
    <hyperlink ref="B20:B22" r:id="rId5" display="BLC S/S TEE [ROSE EYE] " xr:uid="{0A55F82A-B66B-CD4E-8BA3-3631CDA675EB}"/>
    <hyperlink ref="B23:B25" r:id="rId6" display="BLC S/S BANDANA TEE [ROSE EYE] " xr:uid="{1AD38E86-6656-FF49-9BDA-B75436276764}"/>
    <hyperlink ref="B26:B28" r:id="rId7" display="BC S/S TEE [YAJI KAN]" xr:uid="{0351B3F3-CD0F-F94D-BABB-F25338CABB07}"/>
    <hyperlink ref="B29:B31" r:id="rId8" display="BC S/S TEE [FREQUENCY2]" xr:uid="{13F8B798-A756-B548-B2E8-D0103873257C}"/>
    <hyperlink ref="B32:B33" r:id="rId9" display="BC DRY TEE [TEST PRESSING]" xr:uid="{6291EA96-69C2-6841-A2E5-321FD27F63B2}"/>
    <hyperlink ref="B35:B37" r:id="rId10" display="BC COTTON CAP [YAJI KAN] " xr:uid="{F808FAF7-FE23-FE4D-AA30-4DC3CC694703}"/>
    <hyperlink ref="B39:B40" r:id="rId11" display="BC COTTON PARPER BAG [YAJI KAN] " xr:uid="{94799883-EB7F-CF41-BC4D-E4A704141D3D}"/>
    <hyperlink ref="B42:B43" r:id="rId12" display="BC MESH MARINA TANKTOP [B LOGO]" xr:uid="{49BCA138-BF96-1943-A5F7-300C2F11632A}"/>
    <hyperlink ref="B45" r:id="rId13" xr:uid="{5411CB65-E17D-2B45-A0FC-F2DEE09630FF}"/>
  </hyperlinks>
  <pageMargins left="0.7" right="0.7" top="0.75" bottom="0.75" header="0.3" footer="0.3"/>
  <pageSetup paperSize="9" scale="7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BACANCES_25SP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唯 柳町</cp:lastModifiedBy>
  <cp:lastPrinted>2024-11-27T05:33:31Z</cp:lastPrinted>
  <dcterms:created xsi:type="dcterms:W3CDTF">2023-11-13T09:58:04Z</dcterms:created>
  <dcterms:modified xsi:type="dcterms:W3CDTF">2024-12-02T04:37:56Z</dcterms:modified>
</cp:coreProperties>
</file>