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BACANCES\25\FALL\"/>
    </mc:Choice>
  </mc:AlternateContent>
  <xr:revisionPtr revIDLastSave="0" documentId="8_{55308258-ED25-4287-9CD6-0E5069180D1C}" xr6:coauthVersionLast="47" xr6:coauthVersionMax="47" xr10:uidLastSave="{00000000-0000-0000-0000-000000000000}"/>
  <bookViews>
    <workbookView xWindow="-110" yWindow="-110" windowWidth="19420" windowHeight="10300" xr2:uid="{119FFDE4-2B06-A644-A71B-2C4C35D768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1" l="1"/>
  <c r="K25" i="1"/>
  <c r="E25" i="1"/>
  <c r="K24" i="1"/>
  <c r="L24" i="1" s="1"/>
  <c r="E24" i="1"/>
  <c r="K29" i="1"/>
  <c r="E29" i="1"/>
  <c r="K28" i="1"/>
  <c r="E28" i="1"/>
  <c r="K27" i="1"/>
  <c r="L27" i="1" s="1"/>
  <c r="E27" i="1"/>
  <c r="K22" i="1"/>
  <c r="E22" i="1"/>
  <c r="K21" i="1"/>
  <c r="L21" i="1" s="1"/>
  <c r="E21" i="1"/>
  <c r="K49" i="1"/>
  <c r="E49" i="1"/>
  <c r="K48" i="1"/>
  <c r="E48" i="1"/>
  <c r="K46" i="1"/>
  <c r="E46" i="1"/>
  <c r="K45" i="1"/>
  <c r="E45" i="1"/>
  <c r="E19" i="1"/>
  <c r="K19" i="1"/>
  <c r="K17" i="1"/>
  <c r="E17" i="1"/>
  <c r="K16" i="1"/>
  <c r="E16" i="1"/>
  <c r="K15" i="1"/>
  <c r="E15" i="1"/>
  <c r="K43" i="1"/>
  <c r="E43" i="1"/>
  <c r="K42" i="1"/>
  <c r="E42" i="1"/>
  <c r="K40" i="1"/>
  <c r="E40" i="1"/>
  <c r="K39" i="1"/>
  <c r="E39" i="1"/>
  <c r="K32" i="1"/>
  <c r="E32" i="1"/>
  <c r="K31" i="1"/>
  <c r="E31" i="1"/>
  <c r="K34" i="1"/>
  <c r="L34" i="1" s="1"/>
  <c r="E34" i="1"/>
  <c r="K12" i="1"/>
  <c r="E12" i="1"/>
  <c r="M24" i="1" l="1"/>
  <c r="M21" i="1"/>
  <c r="M27" i="1"/>
  <c r="L39" i="1"/>
  <c r="M39" i="1" s="1"/>
  <c r="L48" i="1"/>
  <c r="M48" i="1" s="1"/>
  <c r="L45" i="1"/>
  <c r="M45" i="1" s="1"/>
  <c r="L15" i="1"/>
  <c r="M15" i="1"/>
  <c r="L42" i="1"/>
  <c r="M42" i="1" s="1"/>
  <c r="L31" i="1"/>
  <c r="M31" i="1" s="1"/>
  <c r="M34" i="1"/>
  <c r="K13" i="1"/>
  <c r="L12" i="1" s="1"/>
  <c r="M12" i="1" s="1"/>
  <c r="E36" i="1"/>
  <c r="K36" i="1"/>
  <c r="E37" i="1"/>
  <c r="K37" i="1"/>
  <c r="K53" i="1"/>
  <c r="E53" i="1"/>
  <c r="K52" i="1"/>
  <c r="E52" i="1"/>
  <c r="K51" i="1"/>
  <c r="E51" i="1"/>
  <c r="K57" i="1"/>
  <c r="E57" i="1"/>
  <c r="K56" i="1"/>
  <c r="E56" i="1"/>
  <c r="K55" i="1"/>
  <c r="E55" i="1"/>
  <c r="K10" i="1"/>
  <c r="E10" i="1"/>
  <c r="K9" i="1"/>
  <c r="E9" i="1"/>
  <c r="K8" i="1"/>
  <c r="E8" i="1"/>
  <c r="L36" i="1" l="1"/>
  <c r="M36" i="1" s="1"/>
  <c r="L51" i="1"/>
  <c r="M51" i="1" s="1"/>
  <c r="L55" i="1"/>
  <c r="M55" i="1" s="1"/>
  <c r="M58" i="1" s="1"/>
  <c r="L8" i="1"/>
  <c r="M8" i="1" s="1"/>
  <c r="M59" i="1" l="1"/>
  <c r="M60" i="1" s="1"/>
</calcChain>
</file>

<file path=xl/sharedStrings.xml><?xml version="1.0" encoding="utf-8"?>
<sst xmlns="http://schemas.openxmlformats.org/spreadsheetml/2006/main" count="262" uniqueCount="72">
  <si>
    <t>品番</t>
    <rPh sb="0" eb="2">
      <t>ヒn</t>
    </rPh>
    <phoneticPr fontId="2"/>
  </si>
  <si>
    <t>ITEM NAME</t>
    <phoneticPr fontId="2"/>
  </si>
  <si>
    <t xml:space="preserve"> DELI</t>
    <phoneticPr fontId="2"/>
  </si>
  <si>
    <t>下代</t>
    <rPh sb="0" eb="2">
      <t>ゲダイ</t>
    </rPh>
    <phoneticPr fontId="2"/>
  </si>
  <si>
    <t>COLOR</t>
    <phoneticPr fontId="2"/>
  </si>
  <si>
    <t>ONE</t>
    <phoneticPr fontId="2"/>
  </si>
  <si>
    <t>TOTAL</t>
  </si>
  <si>
    <t>PRICE</t>
    <phoneticPr fontId="2"/>
  </si>
  <si>
    <t>OLIVE</t>
    <phoneticPr fontId="2"/>
  </si>
  <si>
    <t>COLOR</t>
  </si>
  <si>
    <t>M</t>
  </si>
  <si>
    <t>L</t>
  </si>
  <si>
    <t>XL</t>
  </si>
  <si>
    <t>BLACK</t>
    <phoneticPr fontId="2"/>
  </si>
  <si>
    <t>WHITE</t>
    <phoneticPr fontId="2"/>
  </si>
  <si>
    <t>小計</t>
    <rPh sb="0" eb="2">
      <t>SHOUKEI</t>
    </rPh>
    <phoneticPr fontId="2"/>
  </si>
  <si>
    <t>消費税(10%)</t>
  </si>
  <si>
    <t>合計</t>
    <rPh sb="0" eb="2">
      <t>ダイビキエN</t>
    </rPh>
    <phoneticPr fontId="2"/>
  </si>
  <si>
    <t>2XL</t>
    <phoneticPr fontId="2"/>
  </si>
  <si>
    <t>ORANGE</t>
    <phoneticPr fontId="2"/>
  </si>
  <si>
    <t>BACANCES 2025 FALL/WINTER</t>
    <phoneticPr fontId="2"/>
  </si>
  <si>
    <t>10月</t>
    <rPh sb="2" eb="3">
      <t xml:space="preserve">ガツ </t>
    </rPh>
    <phoneticPr fontId="2"/>
  </si>
  <si>
    <t>11月</t>
    <rPh sb="2" eb="3">
      <t xml:space="preserve">ガツ </t>
    </rPh>
    <phoneticPr fontId="2"/>
  </si>
  <si>
    <t>GRAY</t>
    <phoneticPr fontId="2"/>
  </si>
  <si>
    <t>GRAY/BLUE</t>
    <phoneticPr fontId="2"/>
  </si>
  <si>
    <t>M</t>
    <phoneticPr fontId="2"/>
  </si>
  <si>
    <t>WHITE/BLUE</t>
    <phoneticPr fontId="2"/>
  </si>
  <si>
    <t>WHITE/PINK</t>
    <phoneticPr fontId="2"/>
  </si>
  <si>
    <t>MINT</t>
    <phoneticPr fontId="2"/>
  </si>
  <si>
    <t>BURGUNDY/NAVY</t>
    <phoneticPr fontId="2"/>
  </si>
  <si>
    <t xml:space="preserve">BLC ZIP TIE DYE HOODIE   [ALEX LOGO]   </t>
    <phoneticPr fontId="2"/>
  </si>
  <si>
    <t xml:space="preserve">BLC BEANIE [ALEX LOGO]  </t>
    <phoneticPr fontId="2"/>
  </si>
  <si>
    <t>12月</t>
    <rPh sb="2" eb="3">
      <t xml:space="preserve">ガツ </t>
    </rPh>
    <phoneticPr fontId="2"/>
  </si>
  <si>
    <t>BC BANDANA [ALICE'S FLOOR]</t>
    <phoneticPr fontId="2"/>
  </si>
  <si>
    <t>NAVY</t>
    <phoneticPr fontId="2"/>
  </si>
  <si>
    <t>PINK</t>
    <phoneticPr fontId="2"/>
  </si>
  <si>
    <t xml:space="preserve">BLC TIE DYE SWEAT PANTS  [ALEX LOGO]   </t>
    <phoneticPr fontId="2"/>
  </si>
  <si>
    <t xml:space="preserve">BC SACOCCHE [CIRCLE LOGO]   </t>
    <phoneticPr fontId="2"/>
  </si>
  <si>
    <t xml:space="preserve">BBC S/S T [BUDS LOGO]    </t>
    <phoneticPr fontId="2"/>
  </si>
  <si>
    <t xml:space="preserve">BLC S/S T [ALC 2050]    </t>
    <phoneticPr fontId="2"/>
  </si>
  <si>
    <t xml:space="preserve">BC NYLON SACOCCHE [RB LOGO]  </t>
    <phoneticPr fontId="2"/>
  </si>
  <si>
    <t xml:space="preserve">BLC HANHAN L/S T  [ALC 2050]  </t>
    <phoneticPr fontId="2"/>
  </si>
  <si>
    <t>BC SOX [URLAUB]</t>
    <phoneticPr fontId="2"/>
  </si>
  <si>
    <t>BC CORDUROY CAP [SPECIALIST]</t>
    <phoneticPr fontId="2"/>
  </si>
  <si>
    <t>BBC NYLON UTILITY JKT [BUDS LOGO]</t>
    <phoneticPr fontId="2"/>
  </si>
  <si>
    <t>BBC NYLON UTILITY CAP [BUDS LOGO]</t>
    <phoneticPr fontId="2"/>
  </si>
  <si>
    <t>BC052510</t>
    <phoneticPr fontId="2"/>
  </si>
  <si>
    <t>BC052514</t>
    <phoneticPr fontId="2"/>
  </si>
  <si>
    <t>BC052513</t>
    <phoneticPr fontId="2"/>
  </si>
  <si>
    <t>BC052515</t>
    <phoneticPr fontId="2"/>
  </si>
  <si>
    <t>BC052516</t>
    <phoneticPr fontId="2"/>
  </si>
  <si>
    <t>BC052517</t>
    <phoneticPr fontId="2"/>
  </si>
  <si>
    <t>BC052518</t>
    <phoneticPr fontId="2"/>
  </si>
  <si>
    <t xml:space="preserve">BC S/S T [GERMAN EXPLANATIN]    </t>
    <phoneticPr fontId="2"/>
  </si>
  <si>
    <t>GREEN/GRAY</t>
    <phoneticPr fontId="2"/>
  </si>
  <si>
    <t>BC032502</t>
    <phoneticPr fontId="2"/>
  </si>
  <si>
    <t>BC012503</t>
    <phoneticPr fontId="2"/>
  </si>
  <si>
    <t>BC012502</t>
    <phoneticPr fontId="2"/>
  </si>
  <si>
    <t>BC042502</t>
    <phoneticPr fontId="2"/>
  </si>
  <si>
    <t>BC012517</t>
    <phoneticPr fontId="2"/>
  </si>
  <si>
    <t>BC032503</t>
    <phoneticPr fontId="2"/>
  </si>
  <si>
    <t xml:space="preserve">BC NYLON VEST [GERMAN EXPLANATIN]    </t>
    <phoneticPr fontId="2"/>
  </si>
  <si>
    <t>PURPLE</t>
    <phoneticPr fontId="2"/>
  </si>
  <si>
    <t>上代</t>
    <rPh sb="0" eb="2">
      <t>キボウ</t>
    </rPh>
    <phoneticPr fontId="2"/>
  </si>
  <si>
    <t>BC012518</t>
    <phoneticPr fontId="2"/>
  </si>
  <si>
    <t xml:space="preserve">BBC S/S T [FLAG LOGO]    </t>
    <phoneticPr fontId="2"/>
  </si>
  <si>
    <t>BC012516</t>
    <phoneticPr fontId="2"/>
  </si>
  <si>
    <t>BC012515</t>
    <phoneticPr fontId="2"/>
  </si>
  <si>
    <t xml:space="preserve">SHOP名 / </t>
    <rPh sb="4" eb="5">
      <t xml:space="preserve">ナマエ </t>
    </rPh>
    <phoneticPr fontId="2"/>
  </si>
  <si>
    <t xml:space="preserve">担当者名 / </t>
    <rPh sb="0" eb="3">
      <t xml:space="preserve">タントウシャ </t>
    </rPh>
    <rPh sb="3" eb="4">
      <t xml:space="preserve">ナマエ </t>
    </rPh>
    <phoneticPr fontId="2"/>
  </si>
  <si>
    <t xml:space="preserve">郵便番号、住所 / </t>
    <rPh sb="0" eb="4">
      <t xml:space="preserve">ユウビンバンゴウ </t>
    </rPh>
    <rPh sb="5" eb="7">
      <t xml:space="preserve">ジュウショ </t>
    </rPh>
    <phoneticPr fontId="2"/>
  </si>
  <si>
    <t xml:space="preserve">電話番業 / </t>
    <rPh sb="0" eb="4">
      <t xml:space="preserve">デンワバンゴウ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</si>
</sst>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BC-0&quot;#####"/>
    <numFmt numFmtId="177" formatCode="&quot;¥&quot;#,##0_);[Red]\(&quot;¥&quot;#,##0\)"/>
  </numFmts>
  <fonts count="15" x14ac:knownFonts="1"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2"/>
      <charset val="128"/>
    </font>
    <font>
      <sz val="8"/>
      <color rgb="FF000000"/>
      <name val="ＭＳ Ｐゴシック"/>
      <family val="2"/>
      <charset val="128"/>
    </font>
    <font>
      <sz val="10"/>
      <color rgb="FF000000"/>
      <name val="ＭＳ Ｐゴシック"/>
      <family val="2"/>
      <charset val="128"/>
    </font>
    <font>
      <sz val="8"/>
      <color rgb="FF000000"/>
      <name val="游ゴシック"/>
      <family val="2"/>
      <charset val="128"/>
      <scheme val="minor"/>
    </font>
    <font>
      <sz val="12"/>
      <color rgb="FF000000"/>
      <name val="游ゴシック"/>
      <family val="2"/>
      <charset val="128"/>
      <scheme val="minor"/>
    </font>
    <font>
      <sz val="9"/>
      <color rgb="FF000000"/>
      <name val="ＭＳ Ｐゴシック"/>
      <family val="2"/>
      <charset val="128"/>
    </font>
    <font>
      <sz val="9"/>
      <color rgb="FFFF0000"/>
      <name val="ＭＳ Ｐゴシック"/>
      <family val="2"/>
      <charset val="128"/>
    </font>
    <font>
      <sz val="9"/>
      <color rgb="FFFF0000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6"/>
      <color theme="1"/>
      <name val="ＭＳ Ｐゴシック"/>
      <family val="2"/>
      <charset val="128"/>
    </font>
    <font>
      <u/>
      <sz val="12"/>
      <color theme="10"/>
      <name val="游ゴシック"/>
      <family val="2"/>
      <charset val="128"/>
      <scheme val="minor"/>
    </font>
    <font>
      <sz val="18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 diagonalDown="1"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 diagonalDown="1"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 style="thin">
        <color auto="1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auto="1"/>
      </right>
      <top style="medium">
        <color indexed="64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/>
      <diagonal style="thin">
        <color auto="1"/>
      </diagonal>
    </border>
    <border diagonalDown="1">
      <left style="thin">
        <color auto="1"/>
      </left>
      <right style="medium">
        <color indexed="64"/>
      </right>
      <top style="medium">
        <color indexed="64"/>
      </top>
      <bottom/>
      <diagonal style="thin">
        <color auto="1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 diagonalDown="1"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3" fillId="0" borderId="0" xfId="0" applyFont="1" applyAlignment="1"/>
    <xf numFmtId="14" fontId="4" fillId="0" borderId="0" xfId="0" applyNumberFormat="1" applyFont="1" applyAlignment="1"/>
    <xf numFmtId="14" fontId="5" fillId="0" borderId="0" xfId="0" applyNumberFormat="1" applyFont="1" applyAlignment="1"/>
    <xf numFmtId="0" fontId="0" fillId="0" borderId="0" xfId="0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8" fillId="0" borderId="10" xfId="0" applyNumberFormat="1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77" fontId="8" fillId="0" borderId="22" xfId="0" applyNumberFormat="1" applyFont="1" applyBorder="1">
      <alignment vertical="center"/>
    </xf>
    <xf numFmtId="177" fontId="8" fillId="0" borderId="23" xfId="0" applyNumberFormat="1" applyFont="1" applyBorder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177" fontId="8" fillId="0" borderId="45" xfId="0" applyNumberFormat="1" applyFont="1" applyBorder="1">
      <alignment vertical="center"/>
    </xf>
    <xf numFmtId="177" fontId="8" fillId="0" borderId="40" xfId="0" applyNumberFormat="1" applyFont="1" applyBorder="1">
      <alignment vertical="center"/>
    </xf>
    <xf numFmtId="0" fontId="8" fillId="0" borderId="48" xfId="0" applyFont="1" applyBorder="1" applyAlignment="1">
      <alignment horizontal="center" vertical="center"/>
    </xf>
    <xf numFmtId="177" fontId="8" fillId="0" borderId="42" xfId="0" applyNumberFormat="1" applyFont="1" applyBorder="1">
      <alignment vertical="center"/>
    </xf>
    <xf numFmtId="0" fontId="8" fillId="0" borderId="4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77" fontId="8" fillId="0" borderId="26" xfId="0" applyNumberFormat="1" applyFont="1" applyBorder="1">
      <alignment vertical="center"/>
    </xf>
    <xf numFmtId="0" fontId="8" fillId="0" borderId="26" xfId="0" applyFont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3" borderId="68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13" fillId="0" borderId="0" xfId="1" applyAlignment="1"/>
    <xf numFmtId="177" fontId="8" fillId="0" borderId="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13" fillId="0" borderId="0" xfId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76" fontId="11" fillId="0" borderId="56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0" fillId="0" borderId="49" xfId="0" applyBorder="1" applyAlignment="1"/>
    <xf numFmtId="0" fontId="8" fillId="0" borderId="36" xfId="0" applyFont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177" fontId="8" fillId="0" borderId="72" xfId="0" applyNumberFormat="1" applyFont="1" applyBorder="1">
      <alignment vertical="center"/>
    </xf>
    <xf numFmtId="177" fontId="8" fillId="0" borderId="51" xfId="0" applyNumberFormat="1" applyFont="1" applyBorder="1">
      <alignment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176" fontId="11" fillId="0" borderId="57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77" fontId="8" fillId="0" borderId="34" xfId="0" applyNumberFormat="1" applyFont="1" applyBorder="1" applyAlignment="1">
      <alignment horizontal="right" vertical="center"/>
    </xf>
    <xf numFmtId="0" fontId="8" fillId="0" borderId="67" xfId="0" applyFont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  <xf numFmtId="0" fontId="8" fillId="3" borderId="64" xfId="0" applyFont="1" applyFill="1" applyBorder="1" applyAlignment="1">
      <alignment horizontal="center" vertical="center"/>
    </xf>
    <xf numFmtId="0" fontId="8" fillId="3" borderId="65" xfId="0" applyFont="1" applyFill="1" applyBorder="1" applyAlignment="1">
      <alignment horizontal="center" vertical="center"/>
    </xf>
    <xf numFmtId="0" fontId="9" fillId="2" borderId="76" xfId="0" applyFont="1" applyFill="1" applyBorder="1" applyAlignment="1">
      <alignment horizontal="center" vertical="center"/>
    </xf>
    <xf numFmtId="0" fontId="9" fillId="2" borderId="77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177" fontId="8" fillId="0" borderId="47" xfId="0" applyNumberFormat="1" applyFont="1" applyBorder="1">
      <alignment vertical="center"/>
    </xf>
    <xf numFmtId="177" fontId="8" fillId="0" borderId="78" xfId="0" applyNumberFormat="1" applyFont="1" applyBorder="1">
      <alignment vertical="center"/>
    </xf>
    <xf numFmtId="0" fontId="8" fillId="0" borderId="78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9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3" fillId="0" borderId="16" xfId="1" applyBorder="1" applyAlignment="1">
      <alignment horizontal="left" vertical="center" wrapText="1"/>
    </xf>
    <xf numFmtId="0" fontId="13" fillId="0" borderId="20" xfId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76" fontId="11" fillId="0" borderId="56" xfId="0" applyNumberFormat="1" applyFont="1" applyBorder="1" applyAlignment="1">
      <alignment horizontal="center" vertical="center"/>
    </xf>
    <xf numFmtId="176" fontId="11" fillId="0" borderId="57" xfId="0" applyNumberFormat="1" applyFont="1" applyBorder="1" applyAlignment="1">
      <alignment horizontal="center" vertical="center"/>
    </xf>
    <xf numFmtId="0" fontId="13" fillId="0" borderId="16" xfId="1" applyBorder="1" applyAlignment="1">
      <alignment horizontal="left" vertical="center" wrapText="1"/>
    </xf>
    <xf numFmtId="0" fontId="13" fillId="0" borderId="24" xfId="1" applyBorder="1" applyAlignment="1">
      <alignment horizontal="left" vertical="center" wrapText="1"/>
    </xf>
    <xf numFmtId="0" fontId="13" fillId="0" borderId="30" xfId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right" vertical="center"/>
    </xf>
    <xf numFmtId="177" fontId="8" fillId="0" borderId="19" xfId="0" applyNumberFormat="1" applyFont="1" applyBorder="1" applyAlignment="1">
      <alignment horizontal="right" vertical="center"/>
    </xf>
    <xf numFmtId="177" fontId="8" fillId="0" borderId="26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176" fontId="11" fillId="0" borderId="26" xfId="0" applyNumberFormat="1" applyFont="1" applyBorder="1" applyAlignment="1">
      <alignment horizontal="center" vertical="center"/>
    </xf>
    <xf numFmtId="0" fontId="13" fillId="0" borderId="3" xfId="1" applyBorder="1" applyAlignment="1">
      <alignment horizontal="left" vertical="center" wrapText="1"/>
    </xf>
    <xf numFmtId="0" fontId="13" fillId="0" borderId="27" xfId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13" fillId="0" borderId="3" xfId="1" applyFill="1" applyBorder="1" applyAlignment="1">
      <alignment horizontal="left" vertical="center" wrapText="1"/>
    </xf>
    <xf numFmtId="0" fontId="13" fillId="0" borderId="27" xfId="1" applyFill="1" applyBorder="1" applyAlignment="1">
      <alignment horizontal="left" vertical="center" wrapText="1"/>
    </xf>
    <xf numFmtId="0" fontId="13" fillId="0" borderId="30" xfId="1" applyBorder="1" applyAlignment="1">
      <alignment horizontal="left" vertical="center"/>
    </xf>
    <xf numFmtId="0" fontId="11" fillId="0" borderId="52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76" fontId="11" fillId="0" borderId="19" xfId="0" applyNumberFormat="1" applyFont="1" applyBorder="1" applyAlignment="1">
      <alignment horizontal="center" vertical="center"/>
    </xf>
    <xf numFmtId="0" fontId="13" fillId="0" borderId="12" xfId="1" applyBorder="1" applyAlignment="1">
      <alignment horizontal="left" vertical="center" wrapText="1"/>
    </xf>
    <xf numFmtId="0" fontId="13" fillId="0" borderId="24" xfId="1" applyBorder="1" applyAlignment="1">
      <alignment horizontal="left" vertical="center"/>
    </xf>
    <xf numFmtId="0" fontId="11" fillId="0" borderId="4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/>
    </xf>
    <xf numFmtId="177" fontId="8" fillId="0" borderId="42" xfId="0" applyNumberFormat="1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177" fontId="8" fillId="0" borderId="26" xfId="0" applyNumberFormat="1" applyFont="1" applyBorder="1" applyAlignment="1">
      <alignment horizontal="center" vertical="center"/>
    </xf>
    <xf numFmtId="0" fontId="13" fillId="0" borderId="16" xfId="1" applyFill="1" applyBorder="1" applyAlignment="1">
      <alignment horizontal="left" vertical="center" wrapText="1"/>
    </xf>
    <xf numFmtId="0" fontId="13" fillId="0" borderId="24" xfId="1" applyFill="1" applyBorder="1" applyAlignment="1">
      <alignment horizontal="left" vertical="center" wrapText="1"/>
    </xf>
    <xf numFmtId="0" fontId="13" fillId="0" borderId="30" xfId="1" applyFill="1" applyBorder="1" applyAlignment="1">
      <alignment horizontal="left" vertical="center" wrapText="1"/>
    </xf>
    <xf numFmtId="176" fontId="11" fillId="0" borderId="50" xfId="0" applyNumberFormat="1" applyFont="1" applyBorder="1" applyAlignment="1">
      <alignment horizontal="center" vertical="center"/>
    </xf>
    <xf numFmtId="0" fontId="13" fillId="0" borderId="20" xfId="1" applyBorder="1" applyAlignment="1">
      <alignment horizontal="left" vertical="center" wrapText="1"/>
    </xf>
    <xf numFmtId="0" fontId="11" fillId="0" borderId="2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acancesexh.official.ec/items/117721446" TargetMode="External"/><Relationship Id="rId13" Type="http://schemas.openxmlformats.org/officeDocument/2006/relationships/hyperlink" Target="https://bacancesexh.official.ec/items/117722907" TargetMode="External"/><Relationship Id="rId3" Type="http://schemas.openxmlformats.org/officeDocument/2006/relationships/hyperlink" Target="https://bacancesexh.official.ec/items/117720877" TargetMode="External"/><Relationship Id="rId7" Type="http://schemas.openxmlformats.org/officeDocument/2006/relationships/hyperlink" Target="https://bacancesexh.official.ec/items/117720436" TargetMode="External"/><Relationship Id="rId12" Type="http://schemas.openxmlformats.org/officeDocument/2006/relationships/hyperlink" Target="https://bacancesexh.official.ec/items/117722592" TargetMode="External"/><Relationship Id="rId2" Type="http://schemas.openxmlformats.org/officeDocument/2006/relationships/hyperlink" Target="https://bacancesexh.official.ec/items/117720593" TargetMode="External"/><Relationship Id="rId16" Type="http://schemas.openxmlformats.org/officeDocument/2006/relationships/hyperlink" Target="https://bacancesexh.official.ec/items/117723229" TargetMode="External"/><Relationship Id="rId1" Type="http://schemas.openxmlformats.org/officeDocument/2006/relationships/hyperlink" Target="https://bacancesexh.official.ec/items/117720033" TargetMode="External"/><Relationship Id="rId6" Type="http://schemas.openxmlformats.org/officeDocument/2006/relationships/hyperlink" Target="https://bacancesexh.official.ec/items/117719510" TargetMode="External"/><Relationship Id="rId11" Type="http://schemas.openxmlformats.org/officeDocument/2006/relationships/hyperlink" Target="https://bacancesexh.official.ec/items/117722224" TargetMode="External"/><Relationship Id="rId5" Type="http://schemas.openxmlformats.org/officeDocument/2006/relationships/hyperlink" Target="https://bacancesexh.official.ec/items/117719330" TargetMode="External"/><Relationship Id="rId15" Type="http://schemas.openxmlformats.org/officeDocument/2006/relationships/hyperlink" Target="https://bacancesexh.official.ec/items/117723123" TargetMode="External"/><Relationship Id="rId10" Type="http://schemas.openxmlformats.org/officeDocument/2006/relationships/hyperlink" Target="https://bacancesexh.official.ec/items/117722100" TargetMode="External"/><Relationship Id="rId4" Type="http://schemas.openxmlformats.org/officeDocument/2006/relationships/hyperlink" Target="https://bacancesexh.official.ec/items/117721139" TargetMode="External"/><Relationship Id="rId9" Type="http://schemas.openxmlformats.org/officeDocument/2006/relationships/hyperlink" Target="https://bacancesexh.official.ec/items/117722028" TargetMode="External"/><Relationship Id="rId14" Type="http://schemas.openxmlformats.org/officeDocument/2006/relationships/hyperlink" Target="https://bacancesexh.official.ec/items/117722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23B7-C1B3-BF47-B75C-E04B21EF6CC8}">
  <dimension ref="A1:S66"/>
  <sheetViews>
    <sheetView tabSelected="1" topLeftCell="A32" zoomScale="150" zoomScaleNormal="319" workbookViewId="0">
      <selection activeCell="B55" sqref="B55:B57"/>
    </sheetView>
  </sheetViews>
  <sheetFormatPr defaultColWidth="9.3046875" defaultRowHeight="20" x14ac:dyDescent="0.6"/>
  <cols>
    <col min="1" max="1" width="8.69140625" style="1" customWidth="1"/>
    <col min="2" max="2" width="38.15234375" style="6" bestFit="1" customWidth="1"/>
    <col min="3" max="3" width="5.69140625" style="2" customWidth="1"/>
    <col min="4" max="5" width="5.69140625" style="6" customWidth="1"/>
    <col min="6" max="6" width="12.69140625" style="6" customWidth="1"/>
    <col min="7" max="12" width="4.15234375" style="6" customWidth="1"/>
    <col min="13" max="13" width="6.69140625" style="6" customWidth="1"/>
    <col min="14" max="16384" width="9.3046875" style="6"/>
  </cols>
  <sheetData>
    <row r="1" spans="1:19" x14ac:dyDescent="0.6">
      <c r="B1" s="170" t="s">
        <v>20</v>
      </c>
      <c r="D1" s="3"/>
      <c r="E1" s="4"/>
      <c r="F1" s="4"/>
      <c r="G1" s="4"/>
      <c r="H1" s="4"/>
      <c r="I1" s="5"/>
      <c r="J1" s="5"/>
      <c r="K1" s="5"/>
      <c r="L1" s="5"/>
      <c r="M1" s="5"/>
      <c r="N1" s="4"/>
      <c r="O1" s="4"/>
      <c r="P1" s="4"/>
      <c r="Q1" s="4"/>
      <c r="R1" s="4"/>
      <c r="S1" s="4"/>
    </row>
    <row r="2" spans="1:19" x14ac:dyDescent="0.6">
      <c r="A2" s="7"/>
      <c r="B2" s="170"/>
      <c r="C2" s="8"/>
      <c r="D2" s="9"/>
      <c r="E2" s="10"/>
      <c r="F2" s="128" t="s">
        <v>68</v>
      </c>
      <c r="G2" s="128"/>
      <c r="H2" s="128"/>
      <c r="I2" s="128"/>
      <c r="J2" s="128"/>
      <c r="K2" s="128"/>
      <c r="L2" s="128"/>
      <c r="M2" s="128"/>
      <c r="N2" s="10"/>
      <c r="O2" s="10"/>
      <c r="P2" s="10"/>
      <c r="Q2" s="10"/>
      <c r="R2" s="10"/>
      <c r="S2" s="10"/>
    </row>
    <row r="3" spans="1:19" x14ac:dyDescent="0.6">
      <c r="A3" s="7"/>
      <c r="B3" s="7"/>
      <c r="C3" s="8"/>
      <c r="D3" s="9"/>
      <c r="E3" s="10"/>
      <c r="F3" s="128" t="s">
        <v>69</v>
      </c>
      <c r="G3" s="128"/>
      <c r="H3" s="128"/>
      <c r="I3" s="128"/>
      <c r="J3" s="128"/>
      <c r="K3" s="128"/>
      <c r="L3" s="128"/>
      <c r="M3" s="128"/>
      <c r="N3" s="10"/>
      <c r="O3" s="10"/>
      <c r="P3" s="10"/>
      <c r="Q3" s="10"/>
      <c r="R3" s="10"/>
      <c r="S3" s="10"/>
    </row>
    <row r="4" spans="1:19" x14ac:dyDescent="0.6">
      <c r="A4" s="7"/>
      <c r="B4" s="7"/>
      <c r="C4" s="8"/>
      <c r="D4" s="9"/>
      <c r="E4" s="10"/>
      <c r="F4" s="128" t="s">
        <v>70</v>
      </c>
      <c r="G4" s="128"/>
      <c r="H4" s="128"/>
      <c r="I4" s="128"/>
      <c r="J4" s="128"/>
      <c r="K4" s="128"/>
      <c r="L4" s="128"/>
      <c r="M4" s="128"/>
      <c r="N4" s="10"/>
      <c r="O4" s="10"/>
      <c r="P4" s="10"/>
      <c r="Q4" s="10"/>
      <c r="R4" s="10"/>
      <c r="S4" s="10"/>
    </row>
    <row r="5" spans="1:19" x14ac:dyDescent="0.6">
      <c r="A5" s="7"/>
      <c r="B5" s="7"/>
      <c r="C5" s="8"/>
      <c r="D5" s="9"/>
      <c r="E5" s="11"/>
      <c r="F5" s="128" t="s">
        <v>71</v>
      </c>
      <c r="G5" s="128"/>
      <c r="H5" s="128"/>
      <c r="I5" s="128"/>
      <c r="J5" s="128"/>
      <c r="K5" s="128"/>
      <c r="L5" s="128"/>
      <c r="M5" s="128"/>
      <c r="N5" s="11"/>
      <c r="O5" s="11"/>
      <c r="P5" s="11"/>
      <c r="Q5" s="11"/>
      <c r="R5" s="11"/>
      <c r="S5" s="11"/>
    </row>
    <row r="6" spans="1:19" ht="20.5" thickBot="1" x14ac:dyDescent="0.65">
      <c r="A6" s="12"/>
      <c r="B6" s="13"/>
      <c r="C6" s="13"/>
      <c r="D6" s="13"/>
      <c r="E6" s="13"/>
      <c r="F6" s="13"/>
      <c r="G6" s="11"/>
      <c r="H6" s="11"/>
      <c r="I6" s="11"/>
      <c r="J6" s="11"/>
      <c r="K6" s="14"/>
      <c r="L6" s="15"/>
      <c r="M6" s="15"/>
    </row>
    <row r="7" spans="1:19" s="20" customFormat="1" ht="15.5" thickBot="1" x14ac:dyDescent="0.65">
      <c r="A7" s="16" t="s">
        <v>0</v>
      </c>
      <c r="B7" s="17" t="s">
        <v>1</v>
      </c>
      <c r="C7" s="18" t="s">
        <v>2</v>
      </c>
      <c r="D7" s="18" t="s">
        <v>63</v>
      </c>
      <c r="E7" s="18" t="s">
        <v>3</v>
      </c>
      <c r="F7" s="58" t="s">
        <v>4</v>
      </c>
      <c r="G7" s="63" t="s">
        <v>5</v>
      </c>
      <c r="H7" s="67"/>
      <c r="I7" s="68"/>
      <c r="J7" s="69"/>
      <c r="K7" s="172" t="s">
        <v>6</v>
      </c>
      <c r="L7" s="173"/>
      <c r="M7" s="72" t="s">
        <v>7</v>
      </c>
    </row>
    <row r="8" spans="1:19" ht="14" customHeight="1" x14ac:dyDescent="0.6">
      <c r="A8" s="131" t="s">
        <v>48</v>
      </c>
      <c r="B8" s="133" t="s">
        <v>43</v>
      </c>
      <c r="C8" s="136" t="s">
        <v>21</v>
      </c>
      <c r="D8" s="21">
        <v>7800</v>
      </c>
      <c r="E8" s="21">
        <f t="shared" ref="E8:E10" si="0">SUM(D8*0.6)</f>
        <v>4680</v>
      </c>
      <c r="F8" s="53" t="s">
        <v>13</v>
      </c>
      <c r="G8" s="64"/>
      <c r="H8" s="23"/>
      <c r="I8" s="24"/>
      <c r="J8" s="25"/>
      <c r="K8" s="39">
        <f>SUM(G8:J8)</f>
        <v>0</v>
      </c>
      <c r="L8" s="177">
        <f>SUM(K8:K10)</f>
        <v>0</v>
      </c>
      <c r="M8" s="141">
        <f>SUM(E8*L8)</f>
        <v>0</v>
      </c>
      <c r="N8" s="78"/>
    </row>
    <row r="9" spans="1:19" ht="14" customHeight="1" x14ac:dyDescent="0.6">
      <c r="A9" s="132"/>
      <c r="B9" s="134"/>
      <c r="C9" s="137"/>
      <c r="D9" s="44">
        <v>7800</v>
      </c>
      <c r="E9" s="44">
        <f t="shared" si="0"/>
        <v>4680</v>
      </c>
      <c r="F9" s="54" t="s">
        <v>24</v>
      </c>
      <c r="G9" s="65"/>
      <c r="H9" s="71"/>
      <c r="I9" s="70"/>
      <c r="J9" s="74"/>
      <c r="K9" s="40">
        <f>SUM(G9:J9)</f>
        <v>0</v>
      </c>
      <c r="L9" s="178"/>
      <c r="M9" s="142"/>
      <c r="N9" s="2"/>
    </row>
    <row r="10" spans="1:19" ht="14" customHeight="1" thickBot="1" x14ac:dyDescent="0.65">
      <c r="A10" s="185"/>
      <c r="B10" s="135"/>
      <c r="C10" s="138"/>
      <c r="D10" s="46">
        <v>7800</v>
      </c>
      <c r="E10" s="46">
        <f t="shared" si="0"/>
        <v>4680</v>
      </c>
      <c r="F10" s="62" t="s">
        <v>54</v>
      </c>
      <c r="G10" s="66"/>
      <c r="H10" s="31"/>
      <c r="I10" s="32"/>
      <c r="J10" s="33"/>
      <c r="K10" s="73">
        <f>SUM(G10:J10)</f>
        <v>0</v>
      </c>
      <c r="L10" s="179"/>
      <c r="M10" s="143"/>
    </row>
    <row r="11" spans="1:19" s="20" customFormat="1" ht="15.5" thickBot="1" x14ac:dyDescent="0.65">
      <c r="A11" s="16" t="s">
        <v>0</v>
      </c>
      <c r="B11" s="17" t="s">
        <v>1</v>
      </c>
      <c r="C11" s="18" t="s">
        <v>2</v>
      </c>
      <c r="D11" s="18" t="s">
        <v>63</v>
      </c>
      <c r="E11" s="18" t="s">
        <v>3</v>
      </c>
      <c r="F11" s="58" t="s">
        <v>4</v>
      </c>
      <c r="G11" s="63" t="s">
        <v>5</v>
      </c>
      <c r="H11" s="67"/>
      <c r="I11" s="68"/>
      <c r="J11" s="69"/>
      <c r="K11" s="172" t="s">
        <v>6</v>
      </c>
      <c r="L11" s="173"/>
      <c r="M11" s="72" t="s">
        <v>7</v>
      </c>
    </row>
    <row r="12" spans="1:19" ht="14" customHeight="1" x14ac:dyDescent="0.6">
      <c r="A12" s="131" t="s">
        <v>49</v>
      </c>
      <c r="B12" s="133" t="s">
        <v>42</v>
      </c>
      <c r="C12" s="136" t="s">
        <v>21</v>
      </c>
      <c r="D12" s="175">
        <v>1600</v>
      </c>
      <c r="E12" s="175">
        <f t="shared" ref="E12" si="1">SUM(D12*0.6)</f>
        <v>960</v>
      </c>
      <c r="F12" s="45" t="s">
        <v>14</v>
      </c>
      <c r="G12" s="92"/>
      <c r="H12" s="23"/>
      <c r="I12" s="24"/>
      <c r="J12" s="25"/>
      <c r="K12" s="26">
        <f>SUM(G12:J12)</f>
        <v>0</v>
      </c>
      <c r="L12" s="163">
        <f>SUM(K12:K13)</f>
        <v>0</v>
      </c>
      <c r="M12" s="180">
        <f>SUM(E12*L12)</f>
        <v>0</v>
      </c>
      <c r="N12" s="2"/>
    </row>
    <row r="13" spans="1:19" ht="14" customHeight="1" thickBot="1" x14ac:dyDescent="0.65">
      <c r="A13" s="185"/>
      <c r="B13" s="135"/>
      <c r="C13" s="138"/>
      <c r="D13" s="176"/>
      <c r="E13" s="176"/>
      <c r="F13" s="29" t="s">
        <v>13</v>
      </c>
      <c r="G13" s="93"/>
      <c r="H13" s="31"/>
      <c r="I13" s="32"/>
      <c r="J13" s="33"/>
      <c r="K13" s="30">
        <f>SUM(G13:J13)</f>
        <v>0</v>
      </c>
      <c r="L13" s="164"/>
      <c r="M13" s="181"/>
      <c r="N13" s="2"/>
    </row>
    <row r="14" spans="1:19" s="20" customFormat="1" ht="15.5" thickBot="1" x14ac:dyDescent="0.65">
      <c r="A14" s="16" t="s">
        <v>0</v>
      </c>
      <c r="B14" s="75" t="s">
        <v>1</v>
      </c>
      <c r="C14" s="76" t="s">
        <v>2</v>
      </c>
      <c r="D14" s="76" t="s">
        <v>63</v>
      </c>
      <c r="E14" s="76" t="s">
        <v>3</v>
      </c>
      <c r="F14" s="77" t="s">
        <v>9</v>
      </c>
      <c r="G14" s="63" t="s">
        <v>5</v>
      </c>
      <c r="H14" s="67"/>
      <c r="I14" s="68"/>
      <c r="J14" s="69"/>
      <c r="K14" s="129" t="s">
        <v>6</v>
      </c>
      <c r="L14" s="130"/>
      <c r="M14" s="19" t="s">
        <v>7</v>
      </c>
    </row>
    <row r="15" spans="1:19" ht="14" customHeight="1" x14ac:dyDescent="0.6">
      <c r="A15" s="131" t="s">
        <v>46</v>
      </c>
      <c r="B15" s="133" t="s">
        <v>33</v>
      </c>
      <c r="C15" s="136" t="s">
        <v>21</v>
      </c>
      <c r="D15" s="21">
        <v>2000</v>
      </c>
      <c r="E15" s="21">
        <f t="shared" ref="E15:E17" si="2">SUM(D15*0.6)</f>
        <v>1200</v>
      </c>
      <c r="F15" s="53" t="s">
        <v>34</v>
      </c>
      <c r="G15" s="64"/>
      <c r="H15" s="23"/>
      <c r="I15" s="24"/>
      <c r="J15" s="25"/>
      <c r="K15" s="26">
        <f t="shared" ref="K15:K17" si="3">SUM(G15:J15)</f>
        <v>0</v>
      </c>
      <c r="L15" s="139">
        <f>SUM(K15:K17)</f>
        <v>0</v>
      </c>
      <c r="M15" s="141">
        <f>SUM(E15*L15)</f>
        <v>0</v>
      </c>
      <c r="N15" s="78"/>
    </row>
    <row r="16" spans="1:19" ht="14" customHeight="1" x14ac:dyDescent="0.6">
      <c r="A16" s="132"/>
      <c r="B16" s="134"/>
      <c r="C16" s="137"/>
      <c r="D16" s="44">
        <v>2000</v>
      </c>
      <c r="E16" s="44">
        <f t="shared" si="2"/>
        <v>1200</v>
      </c>
      <c r="F16" s="54" t="s">
        <v>19</v>
      </c>
      <c r="G16" s="65"/>
      <c r="H16" s="71"/>
      <c r="I16" s="70"/>
      <c r="J16" s="74"/>
      <c r="K16" s="89">
        <f t="shared" si="3"/>
        <v>0</v>
      </c>
      <c r="L16" s="140"/>
      <c r="M16" s="142"/>
    </row>
    <row r="17" spans="1:15" ht="14" customHeight="1" thickBot="1" x14ac:dyDescent="0.65">
      <c r="A17" s="132"/>
      <c r="B17" s="135"/>
      <c r="C17" s="138"/>
      <c r="D17" s="46">
        <v>2000</v>
      </c>
      <c r="E17" s="46">
        <f t="shared" si="2"/>
        <v>1200</v>
      </c>
      <c r="F17" s="62" t="s">
        <v>35</v>
      </c>
      <c r="G17" s="66"/>
      <c r="H17" s="31"/>
      <c r="I17" s="32"/>
      <c r="J17" s="33"/>
      <c r="K17" s="30">
        <f t="shared" si="3"/>
        <v>0</v>
      </c>
      <c r="L17" s="158"/>
      <c r="M17" s="143"/>
      <c r="N17" s="2"/>
    </row>
    <row r="18" spans="1:15" s="20" customFormat="1" ht="15.5" thickBot="1" x14ac:dyDescent="0.65">
      <c r="A18" s="16" t="s">
        <v>0</v>
      </c>
      <c r="B18" s="34" t="s">
        <v>1</v>
      </c>
      <c r="C18" s="35" t="s">
        <v>2</v>
      </c>
      <c r="D18" s="35" t="s">
        <v>63</v>
      </c>
      <c r="E18" s="35" t="s">
        <v>3</v>
      </c>
      <c r="F18" s="36" t="s">
        <v>4</v>
      </c>
      <c r="G18" s="63" t="s">
        <v>5</v>
      </c>
      <c r="H18" s="67"/>
      <c r="I18" s="68"/>
      <c r="J18" s="69"/>
      <c r="K18" s="174" t="s">
        <v>6</v>
      </c>
      <c r="L18" s="130"/>
      <c r="M18" s="19" t="s">
        <v>7</v>
      </c>
    </row>
    <row r="19" spans="1:15" ht="14" customHeight="1" thickBot="1" x14ac:dyDescent="0.65">
      <c r="A19" s="95" t="s">
        <v>50</v>
      </c>
      <c r="B19" s="127" t="s">
        <v>37</v>
      </c>
      <c r="C19" s="94" t="s">
        <v>21</v>
      </c>
      <c r="D19" s="46">
        <v>1600</v>
      </c>
      <c r="E19" s="46">
        <f t="shared" ref="E19" si="4">SUM(D19*0.6)</f>
        <v>960</v>
      </c>
      <c r="F19" s="37" t="s">
        <v>14</v>
      </c>
      <c r="G19" s="98"/>
      <c r="H19" s="99"/>
      <c r="I19" s="100"/>
      <c r="J19" s="101"/>
      <c r="K19" s="82">
        <f>SUM(G19:J19)</f>
        <v>0</v>
      </c>
      <c r="L19" s="96"/>
      <c r="M19" s="97"/>
      <c r="N19" s="2"/>
    </row>
    <row r="20" spans="1:15" s="20" customFormat="1" ht="21" customHeight="1" thickBot="1" x14ac:dyDescent="0.65">
      <c r="A20" s="16" t="s">
        <v>0</v>
      </c>
      <c r="B20" s="34" t="s">
        <v>1</v>
      </c>
      <c r="C20" s="35" t="s">
        <v>2</v>
      </c>
      <c r="D20" s="35" t="s">
        <v>63</v>
      </c>
      <c r="E20" s="35" t="s">
        <v>3</v>
      </c>
      <c r="F20" s="36" t="s">
        <v>9</v>
      </c>
      <c r="G20" s="34" t="s">
        <v>10</v>
      </c>
      <c r="H20" s="35" t="s">
        <v>11</v>
      </c>
      <c r="I20" s="35" t="s">
        <v>12</v>
      </c>
      <c r="J20" s="36" t="s">
        <v>18</v>
      </c>
      <c r="K20" s="129" t="s">
        <v>6</v>
      </c>
      <c r="L20" s="130"/>
      <c r="M20" s="16" t="s">
        <v>7</v>
      </c>
      <c r="N20" s="144"/>
      <c r="O20" s="144"/>
    </row>
    <row r="21" spans="1:15" ht="14" customHeight="1" x14ac:dyDescent="0.6">
      <c r="A21" s="145" t="s">
        <v>67</v>
      </c>
      <c r="B21" s="147" t="s">
        <v>39</v>
      </c>
      <c r="C21" s="149" t="s">
        <v>22</v>
      </c>
      <c r="D21" s="21">
        <v>6800</v>
      </c>
      <c r="E21" s="90">
        <f t="shared" ref="E21:E22" si="5">SUM(D21*0.6)</f>
        <v>4080</v>
      </c>
      <c r="F21" s="45" t="s">
        <v>14</v>
      </c>
      <c r="G21" s="26"/>
      <c r="H21" s="38"/>
      <c r="I21" s="53"/>
      <c r="J21" s="45"/>
      <c r="K21" s="39">
        <f t="shared" ref="K21:K22" si="6">SUM(G21:J21)</f>
        <v>0</v>
      </c>
      <c r="L21" s="151">
        <f>SUM(K21:K22)</f>
        <v>0</v>
      </c>
      <c r="M21" s="141">
        <f>SUM(E21*L21)</f>
        <v>0</v>
      </c>
      <c r="N21" s="78"/>
    </row>
    <row r="22" spans="1:15" ht="14" customHeight="1" thickBot="1" x14ac:dyDescent="0.65">
      <c r="A22" s="146"/>
      <c r="B22" s="148"/>
      <c r="C22" s="150"/>
      <c r="D22" s="46">
        <v>6800</v>
      </c>
      <c r="E22" s="91">
        <f t="shared" si="5"/>
        <v>4080</v>
      </c>
      <c r="F22" s="29" t="s">
        <v>13</v>
      </c>
      <c r="G22" s="109"/>
      <c r="H22" s="110"/>
      <c r="I22" s="111"/>
      <c r="J22" s="106"/>
      <c r="K22" s="40">
        <f t="shared" si="6"/>
        <v>0</v>
      </c>
      <c r="L22" s="152"/>
      <c r="M22" s="142"/>
      <c r="N22" s="78"/>
    </row>
    <row r="23" spans="1:15" s="20" customFormat="1" ht="15.5" thickBot="1" x14ac:dyDescent="0.65">
      <c r="A23" s="16" t="s">
        <v>0</v>
      </c>
      <c r="B23" s="34" t="s">
        <v>1</v>
      </c>
      <c r="C23" s="35" t="s">
        <v>2</v>
      </c>
      <c r="D23" s="35" t="s">
        <v>63</v>
      </c>
      <c r="E23" s="35" t="s">
        <v>3</v>
      </c>
      <c r="F23" s="36" t="s">
        <v>9</v>
      </c>
      <c r="G23" s="34" t="s">
        <v>10</v>
      </c>
      <c r="H23" s="35" t="s">
        <v>11</v>
      </c>
      <c r="I23" s="35" t="s">
        <v>12</v>
      </c>
      <c r="J23" s="36" t="s">
        <v>18</v>
      </c>
      <c r="K23" s="129" t="s">
        <v>6</v>
      </c>
      <c r="L23" s="130"/>
      <c r="M23" s="19" t="s">
        <v>7</v>
      </c>
    </row>
    <row r="24" spans="1:15" ht="14" customHeight="1" x14ac:dyDescent="0.6">
      <c r="A24" s="145" t="s">
        <v>66</v>
      </c>
      <c r="B24" s="147" t="s">
        <v>53</v>
      </c>
      <c r="C24" s="149" t="s">
        <v>22</v>
      </c>
      <c r="D24" s="27">
        <v>6800</v>
      </c>
      <c r="E24" s="43">
        <f t="shared" ref="E24:E25" si="7">SUM(D24*0.6)</f>
        <v>4080</v>
      </c>
      <c r="F24" s="37" t="s">
        <v>14</v>
      </c>
      <c r="G24" s="26"/>
      <c r="H24" s="38"/>
      <c r="I24" s="53"/>
      <c r="J24" s="37"/>
      <c r="K24" s="39">
        <f t="shared" ref="K24:K25" si="8">SUM(G24:J24)</f>
        <v>0</v>
      </c>
      <c r="L24" s="151">
        <f>SUM(K24:K25)</f>
        <v>0</v>
      </c>
      <c r="M24" s="141">
        <f>SUM(E24*L24)</f>
        <v>0</v>
      </c>
      <c r="N24" s="78"/>
    </row>
    <row r="25" spans="1:15" ht="14" customHeight="1" thickBot="1" x14ac:dyDescent="0.65">
      <c r="A25" s="146"/>
      <c r="B25" s="186"/>
      <c r="C25" s="187"/>
      <c r="D25" s="112">
        <v>6800</v>
      </c>
      <c r="E25" s="113">
        <f t="shared" si="7"/>
        <v>4080</v>
      </c>
      <c r="F25" s="41" t="s">
        <v>13</v>
      </c>
      <c r="G25" s="47"/>
      <c r="H25" s="55"/>
      <c r="I25" s="56"/>
      <c r="J25" s="41"/>
      <c r="K25" s="114">
        <f t="shared" si="8"/>
        <v>0</v>
      </c>
      <c r="L25" s="152"/>
      <c r="M25" s="143"/>
    </row>
    <row r="26" spans="1:15" s="20" customFormat="1" ht="15.5" thickBot="1" x14ac:dyDescent="0.65">
      <c r="A26" s="16" t="s">
        <v>0</v>
      </c>
      <c r="B26" s="34" t="s">
        <v>1</v>
      </c>
      <c r="C26" s="35" t="s">
        <v>2</v>
      </c>
      <c r="D26" s="35" t="s">
        <v>63</v>
      </c>
      <c r="E26" s="35" t="s">
        <v>3</v>
      </c>
      <c r="F26" s="36" t="s">
        <v>9</v>
      </c>
      <c r="G26" s="107" t="s">
        <v>5</v>
      </c>
      <c r="H26" s="115"/>
      <c r="I26" s="116"/>
      <c r="J26" s="103"/>
      <c r="K26" s="129" t="s">
        <v>6</v>
      </c>
      <c r="L26" s="130"/>
      <c r="M26" s="19" t="s">
        <v>7</v>
      </c>
    </row>
    <row r="27" spans="1:15" ht="14" customHeight="1" x14ac:dyDescent="0.6">
      <c r="A27" s="131" t="s">
        <v>47</v>
      </c>
      <c r="B27" s="133" t="s">
        <v>40</v>
      </c>
      <c r="C27" s="136" t="s">
        <v>22</v>
      </c>
      <c r="D27" s="21">
        <v>4200</v>
      </c>
      <c r="E27" s="21">
        <f t="shared" ref="E27:E29" si="9">SUM(D27*0.6)</f>
        <v>2520</v>
      </c>
      <c r="F27" s="53" t="s">
        <v>13</v>
      </c>
      <c r="G27" s="26"/>
      <c r="H27" s="24"/>
      <c r="I27" s="24"/>
      <c r="J27" s="25"/>
      <c r="K27" s="39">
        <f t="shared" ref="K27:K29" si="10">SUM(G27:J27)</f>
        <v>0</v>
      </c>
      <c r="L27" s="139">
        <f>SUM(K27:K29)</f>
        <v>0</v>
      </c>
      <c r="M27" s="141">
        <f>SUM(E27*L27)</f>
        <v>0</v>
      </c>
      <c r="N27" s="78"/>
    </row>
    <row r="28" spans="1:15" ht="14" customHeight="1" x14ac:dyDescent="0.6">
      <c r="A28" s="132"/>
      <c r="B28" s="134"/>
      <c r="C28" s="137"/>
      <c r="D28" s="44">
        <v>4200</v>
      </c>
      <c r="E28" s="44">
        <f t="shared" si="9"/>
        <v>2520</v>
      </c>
      <c r="F28" s="54" t="s">
        <v>28</v>
      </c>
      <c r="G28" s="89"/>
      <c r="H28" s="70"/>
      <c r="I28" s="70"/>
      <c r="J28" s="74"/>
      <c r="K28" s="40">
        <f t="shared" si="10"/>
        <v>0</v>
      </c>
      <c r="L28" s="140"/>
      <c r="M28" s="142"/>
    </row>
    <row r="29" spans="1:15" ht="14" customHeight="1" thickBot="1" x14ac:dyDescent="0.65">
      <c r="A29" s="132"/>
      <c r="B29" s="135"/>
      <c r="C29" s="138"/>
      <c r="D29" s="46">
        <v>4200</v>
      </c>
      <c r="E29" s="46">
        <f t="shared" si="9"/>
        <v>2520</v>
      </c>
      <c r="F29" s="62" t="s">
        <v>19</v>
      </c>
      <c r="G29" s="30"/>
      <c r="H29" s="32"/>
      <c r="I29" s="32"/>
      <c r="J29" s="33"/>
      <c r="K29" s="40">
        <f t="shared" si="10"/>
        <v>0</v>
      </c>
      <c r="L29" s="140"/>
      <c r="M29" s="143"/>
    </row>
    <row r="30" spans="1:15" s="20" customFormat="1" ht="15.5" thickBot="1" x14ac:dyDescent="0.65">
      <c r="A30" s="16" t="s">
        <v>0</v>
      </c>
      <c r="B30" s="17" t="s">
        <v>1</v>
      </c>
      <c r="C30" s="18" t="s">
        <v>2</v>
      </c>
      <c r="D30" s="18" t="s">
        <v>63</v>
      </c>
      <c r="E30" s="18" t="s">
        <v>3</v>
      </c>
      <c r="F30" s="52" t="s">
        <v>9</v>
      </c>
      <c r="G30" s="34" t="s">
        <v>25</v>
      </c>
      <c r="H30" s="102" t="s">
        <v>11</v>
      </c>
      <c r="I30" s="35" t="s">
        <v>12</v>
      </c>
      <c r="J30" s="103" t="s">
        <v>18</v>
      </c>
      <c r="K30" s="174" t="s">
        <v>6</v>
      </c>
      <c r="L30" s="130"/>
      <c r="M30" s="19" t="s">
        <v>7</v>
      </c>
    </row>
    <row r="31" spans="1:15" ht="14" customHeight="1" x14ac:dyDescent="0.6">
      <c r="A31" s="145" t="s">
        <v>55</v>
      </c>
      <c r="B31" s="147" t="s">
        <v>61</v>
      </c>
      <c r="C31" s="149" t="s">
        <v>22</v>
      </c>
      <c r="D31" s="21">
        <v>16800</v>
      </c>
      <c r="E31" s="21">
        <f t="shared" ref="E31:E32" si="11">SUM(D31*0.6)</f>
        <v>10080</v>
      </c>
      <c r="F31" s="53" t="s">
        <v>13</v>
      </c>
      <c r="G31" s="26"/>
      <c r="H31" s="39"/>
      <c r="I31" s="38"/>
      <c r="J31" s="104"/>
      <c r="K31" s="26">
        <f>SUM(G31:J31)</f>
        <v>0</v>
      </c>
      <c r="L31" s="163">
        <f>SUM(K31:K32)</f>
        <v>0</v>
      </c>
      <c r="M31" s="141">
        <f>SUM(E31*L31)</f>
        <v>0</v>
      </c>
    </row>
    <row r="32" spans="1:15" ht="14" customHeight="1" thickBot="1" x14ac:dyDescent="0.65">
      <c r="A32" s="146"/>
      <c r="B32" s="148"/>
      <c r="C32" s="150"/>
      <c r="D32" s="46">
        <v>16800</v>
      </c>
      <c r="E32" s="46">
        <f t="shared" si="11"/>
        <v>10080</v>
      </c>
      <c r="F32" s="62" t="s">
        <v>23</v>
      </c>
      <c r="G32" s="30"/>
      <c r="H32" s="73"/>
      <c r="I32" s="42"/>
      <c r="J32" s="105"/>
      <c r="K32" s="30">
        <f>SUM(G32:J32)</f>
        <v>0</v>
      </c>
      <c r="L32" s="164"/>
      <c r="M32" s="143"/>
    </row>
    <row r="33" spans="1:17" s="20" customFormat="1" ht="15.5" thickBot="1" x14ac:dyDescent="0.65">
      <c r="A33" s="16" t="s">
        <v>0</v>
      </c>
      <c r="B33" s="17" t="s">
        <v>1</v>
      </c>
      <c r="C33" s="18" t="s">
        <v>2</v>
      </c>
      <c r="D33" s="18" t="s">
        <v>63</v>
      </c>
      <c r="E33" s="18" t="s">
        <v>3</v>
      </c>
      <c r="F33" s="52" t="s">
        <v>9</v>
      </c>
      <c r="G33" s="75" t="s">
        <v>10</v>
      </c>
      <c r="H33" s="76" t="s">
        <v>11</v>
      </c>
      <c r="I33" s="76" t="s">
        <v>12</v>
      </c>
      <c r="J33" s="76" t="s">
        <v>18</v>
      </c>
      <c r="K33" s="172" t="s">
        <v>6</v>
      </c>
      <c r="L33" s="173"/>
      <c r="M33" s="19" t="s">
        <v>7</v>
      </c>
    </row>
    <row r="34" spans="1:17" ht="14" customHeight="1" thickBot="1" x14ac:dyDescent="0.65">
      <c r="A34" s="83" t="s">
        <v>56</v>
      </c>
      <c r="B34" s="126" t="s">
        <v>41</v>
      </c>
      <c r="C34" s="84" t="s">
        <v>22</v>
      </c>
      <c r="D34" s="21">
        <v>13800</v>
      </c>
      <c r="E34" s="21">
        <f t="shared" ref="E34" si="12">SUM(D34*0.6)</f>
        <v>8280</v>
      </c>
      <c r="F34" s="45" t="s">
        <v>29</v>
      </c>
      <c r="G34" s="57"/>
      <c r="H34" s="85"/>
      <c r="I34" s="86"/>
      <c r="J34" s="87"/>
      <c r="K34" s="39">
        <f>SUM(G34:J34)</f>
        <v>0</v>
      </c>
      <c r="L34" s="80">
        <f>SUM(K34:K34)</f>
        <v>0</v>
      </c>
      <c r="M34" s="79">
        <f>SUM(E34*L34)</f>
        <v>0</v>
      </c>
      <c r="N34" s="81"/>
      <c r="Q34" s="88"/>
    </row>
    <row r="35" spans="1:17" s="20" customFormat="1" ht="15.5" thickBot="1" x14ac:dyDescent="0.65">
      <c r="A35" s="16" t="s">
        <v>0</v>
      </c>
      <c r="B35" s="17" t="s">
        <v>1</v>
      </c>
      <c r="C35" s="18" t="s">
        <v>2</v>
      </c>
      <c r="D35" s="18" t="s">
        <v>63</v>
      </c>
      <c r="E35" s="18" t="s">
        <v>3</v>
      </c>
      <c r="F35" s="58" t="s">
        <v>4</v>
      </c>
      <c r="G35" s="63" t="s">
        <v>5</v>
      </c>
      <c r="H35" s="67"/>
      <c r="I35" s="68"/>
      <c r="J35" s="69"/>
      <c r="K35" s="174" t="s">
        <v>6</v>
      </c>
      <c r="L35" s="130"/>
      <c r="M35" s="72" t="s">
        <v>7</v>
      </c>
    </row>
    <row r="36" spans="1:17" ht="14" customHeight="1" x14ac:dyDescent="0.6">
      <c r="A36" s="145" t="s">
        <v>51</v>
      </c>
      <c r="B36" s="147" t="s">
        <v>31</v>
      </c>
      <c r="C36" s="149" t="s">
        <v>22</v>
      </c>
      <c r="D36" s="21">
        <v>5800</v>
      </c>
      <c r="E36" s="21">
        <f t="shared" ref="E36:E37" si="13">SUM(D36*0.6)</f>
        <v>3480</v>
      </c>
      <c r="F36" s="53" t="s">
        <v>13</v>
      </c>
      <c r="G36" s="64"/>
      <c r="H36" s="23"/>
      <c r="I36" s="24"/>
      <c r="J36" s="25"/>
      <c r="K36" s="39">
        <f>SUM(G36:J36)</f>
        <v>0</v>
      </c>
      <c r="L36" s="151">
        <f>SUM(K36:K37)</f>
        <v>0</v>
      </c>
      <c r="M36" s="141">
        <f>SUM(E36*L36)</f>
        <v>0</v>
      </c>
    </row>
    <row r="37" spans="1:17" ht="14" customHeight="1" thickBot="1" x14ac:dyDescent="0.65">
      <c r="A37" s="146"/>
      <c r="B37" s="148"/>
      <c r="C37" s="150"/>
      <c r="D37" s="46">
        <v>5800</v>
      </c>
      <c r="E37" s="46">
        <f t="shared" si="13"/>
        <v>3480</v>
      </c>
      <c r="F37" s="62" t="s">
        <v>19</v>
      </c>
      <c r="G37" s="66"/>
      <c r="H37" s="31"/>
      <c r="I37" s="32"/>
      <c r="J37" s="33"/>
      <c r="K37" s="73">
        <f>SUM(G37:J37)</f>
        <v>0</v>
      </c>
      <c r="L37" s="171"/>
      <c r="M37" s="143"/>
    </row>
    <row r="38" spans="1:17" s="20" customFormat="1" ht="15.5" thickBot="1" x14ac:dyDescent="0.65">
      <c r="A38" s="16" t="s">
        <v>0</v>
      </c>
      <c r="B38" s="59" t="s">
        <v>1</v>
      </c>
      <c r="C38" s="60" t="s">
        <v>2</v>
      </c>
      <c r="D38" s="60" t="s">
        <v>63</v>
      </c>
      <c r="E38" s="60" t="s">
        <v>3</v>
      </c>
      <c r="F38" s="61" t="s">
        <v>9</v>
      </c>
      <c r="G38" s="59" t="s">
        <v>10</v>
      </c>
      <c r="H38" s="60" t="s">
        <v>11</v>
      </c>
      <c r="I38" s="60" t="s">
        <v>12</v>
      </c>
      <c r="J38" s="61" t="s">
        <v>18</v>
      </c>
      <c r="K38" s="129" t="s">
        <v>6</v>
      </c>
      <c r="L38" s="130"/>
      <c r="M38" s="19" t="s">
        <v>7</v>
      </c>
    </row>
    <row r="39" spans="1:17" ht="14" customHeight="1" x14ac:dyDescent="0.6">
      <c r="A39" s="145" t="s">
        <v>57</v>
      </c>
      <c r="B39" s="160" t="s">
        <v>30</v>
      </c>
      <c r="C39" s="162" t="s">
        <v>22</v>
      </c>
      <c r="D39" s="27">
        <v>19800</v>
      </c>
      <c r="E39" s="43">
        <f t="shared" ref="E39:E40" si="14">SUM(D39*0.6)</f>
        <v>11880</v>
      </c>
      <c r="F39" s="37" t="s">
        <v>26</v>
      </c>
      <c r="G39" s="26"/>
      <c r="H39" s="38"/>
      <c r="I39" s="53"/>
      <c r="J39" s="37"/>
      <c r="K39" s="39">
        <f t="shared" ref="K39:K40" si="15">SUM(G39:J39)</f>
        <v>0</v>
      </c>
      <c r="L39" s="139">
        <f>SUM(K39:K40)</f>
        <v>0</v>
      </c>
      <c r="M39" s="141">
        <f>SUM(E39*L39)</f>
        <v>0</v>
      </c>
      <c r="N39" s="78"/>
    </row>
    <row r="40" spans="1:17" ht="14" customHeight="1" thickBot="1" x14ac:dyDescent="0.65">
      <c r="A40" s="159"/>
      <c r="B40" s="161"/>
      <c r="C40" s="162"/>
      <c r="D40" s="44">
        <v>19800</v>
      </c>
      <c r="E40" s="28">
        <f t="shared" si="14"/>
        <v>11880</v>
      </c>
      <c r="F40" s="22" t="s">
        <v>27</v>
      </c>
      <c r="G40" s="47"/>
      <c r="H40" s="55"/>
      <c r="I40" s="56"/>
      <c r="J40" s="41"/>
      <c r="K40" s="40">
        <f t="shared" si="15"/>
        <v>0</v>
      </c>
      <c r="L40" s="140"/>
      <c r="M40" s="143"/>
    </row>
    <row r="41" spans="1:17" s="20" customFormat="1" ht="15.5" thickBot="1" x14ac:dyDescent="0.65">
      <c r="A41" s="16" t="s">
        <v>0</v>
      </c>
      <c r="B41" s="34" t="s">
        <v>1</v>
      </c>
      <c r="C41" s="35" t="s">
        <v>2</v>
      </c>
      <c r="D41" s="35" t="s">
        <v>63</v>
      </c>
      <c r="E41" s="35" t="s">
        <v>3</v>
      </c>
      <c r="F41" s="36" t="s">
        <v>9</v>
      </c>
      <c r="G41" s="34" t="s">
        <v>10</v>
      </c>
      <c r="H41" s="35" t="s">
        <v>11</v>
      </c>
      <c r="I41" s="35" t="s">
        <v>12</v>
      </c>
      <c r="J41" s="36" t="s">
        <v>18</v>
      </c>
      <c r="K41" s="129" t="s">
        <v>6</v>
      </c>
      <c r="L41" s="130"/>
      <c r="M41" s="19" t="s">
        <v>7</v>
      </c>
    </row>
    <row r="42" spans="1:17" ht="14" customHeight="1" x14ac:dyDescent="0.6">
      <c r="A42" s="145" t="s">
        <v>58</v>
      </c>
      <c r="B42" s="133" t="s">
        <v>36</v>
      </c>
      <c r="C42" s="156" t="s">
        <v>22</v>
      </c>
      <c r="D42" s="21">
        <v>18800</v>
      </c>
      <c r="E42" s="90">
        <f t="shared" ref="E42:E43" si="16">SUM(D42*0.6)</f>
        <v>11280</v>
      </c>
      <c r="F42" s="45" t="s">
        <v>26</v>
      </c>
      <c r="G42" s="26"/>
      <c r="H42" s="38"/>
      <c r="I42" s="53"/>
      <c r="J42" s="45"/>
      <c r="K42" s="39">
        <f t="shared" ref="K42:K43" si="17">SUM(G42:J42)</f>
        <v>0</v>
      </c>
      <c r="L42" s="139">
        <f>SUM(K42:K43)</f>
        <v>0</v>
      </c>
      <c r="M42" s="141">
        <f>SUM(E42*L42)</f>
        <v>0</v>
      </c>
      <c r="N42" s="78"/>
    </row>
    <row r="43" spans="1:17" ht="14" customHeight="1" thickBot="1" x14ac:dyDescent="0.65">
      <c r="A43" s="146"/>
      <c r="B43" s="155"/>
      <c r="C43" s="157"/>
      <c r="D43" s="46">
        <v>18800</v>
      </c>
      <c r="E43" s="91">
        <f t="shared" si="16"/>
        <v>11280</v>
      </c>
      <c r="F43" s="29" t="s">
        <v>27</v>
      </c>
      <c r="G43" s="30"/>
      <c r="H43" s="42"/>
      <c r="I43" s="62"/>
      <c r="J43" s="29"/>
      <c r="K43" s="73">
        <f t="shared" si="17"/>
        <v>0</v>
      </c>
      <c r="L43" s="158"/>
      <c r="M43" s="143"/>
    </row>
    <row r="44" spans="1:17" s="20" customFormat="1" ht="21" customHeight="1" thickBot="1" x14ac:dyDescent="0.65">
      <c r="A44" s="16" t="s">
        <v>0</v>
      </c>
      <c r="B44" s="34" t="s">
        <v>1</v>
      </c>
      <c r="C44" s="35" t="s">
        <v>2</v>
      </c>
      <c r="D44" s="35" t="s">
        <v>63</v>
      </c>
      <c r="E44" s="35" t="s">
        <v>3</v>
      </c>
      <c r="F44" s="36" t="s">
        <v>9</v>
      </c>
      <c r="G44" s="34" t="s">
        <v>10</v>
      </c>
      <c r="H44" s="35" t="s">
        <v>11</v>
      </c>
      <c r="I44" s="35" t="s">
        <v>12</v>
      </c>
      <c r="J44" s="36" t="s">
        <v>18</v>
      </c>
      <c r="K44" s="129" t="s">
        <v>6</v>
      </c>
      <c r="L44" s="130"/>
      <c r="M44" s="16" t="s">
        <v>7</v>
      </c>
      <c r="N44" s="144"/>
      <c r="O44" s="144"/>
    </row>
    <row r="45" spans="1:17" ht="14" customHeight="1" x14ac:dyDescent="0.6">
      <c r="A45" s="145" t="s">
        <v>59</v>
      </c>
      <c r="B45" s="153" t="s">
        <v>38</v>
      </c>
      <c r="C45" s="149" t="s">
        <v>32</v>
      </c>
      <c r="D45" s="21">
        <v>6200</v>
      </c>
      <c r="E45" s="90">
        <f t="shared" ref="E45:E46" si="18">SUM(D45*0.6)</f>
        <v>3720</v>
      </c>
      <c r="F45" s="45" t="s">
        <v>14</v>
      </c>
      <c r="G45" s="26"/>
      <c r="H45" s="38"/>
      <c r="I45" s="53"/>
      <c r="J45" s="37"/>
      <c r="K45" s="39">
        <f t="shared" ref="K45:K46" si="19">SUM(G45:J45)</f>
        <v>0</v>
      </c>
      <c r="L45" s="151">
        <f>SUM(K45:K46)</f>
        <v>0</v>
      </c>
      <c r="M45" s="141">
        <f>SUM(E45*L45)</f>
        <v>0</v>
      </c>
      <c r="N45" s="78"/>
    </row>
    <row r="46" spans="1:17" ht="14" customHeight="1" thickBot="1" x14ac:dyDescent="0.65">
      <c r="A46" s="146"/>
      <c r="B46" s="154"/>
      <c r="C46" s="150"/>
      <c r="D46" s="46">
        <v>6200</v>
      </c>
      <c r="E46" s="91">
        <f t="shared" si="18"/>
        <v>3720</v>
      </c>
      <c r="F46" s="29" t="s">
        <v>13</v>
      </c>
      <c r="G46" s="82"/>
      <c r="H46" s="117"/>
      <c r="I46" s="118"/>
      <c r="J46" s="108"/>
      <c r="K46" s="40">
        <f t="shared" si="19"/>
        <v>0</v>
      </c>
      <c r="L46" s="152"/>
      <c r="M46" s="142"/>
      <c r="N46" s="78"/>
    </row>
    <row r="47" spans="1:17" s="20" customFormat="1" ht="21" customHeight="1" thickBot="1" x14ac:dyDescent="0.65">
      <c r="A47" s="16" t="s">
        <v>0</v>
      </c>
      <c r="B47" s="34" t="s">
        <v>1</v>
      </c>
      <c r="C47" s="35" t="s">
        <v>2</v>
      </c>
      <c r="D47" s="35" t="s">
        <v>63</v>
      </c>
      <c r="E47" s="35" t="s">
        <v>3</v>
      </c>
      <c r="F47" s="36" t="s">
        <v>9</v>
      </c>
      <c r="G47" s="34" t="s">
        <v>10</v>
      </c>
      <c r="H47" s="35" t="s">
        <v>11</v>
      </c>
      <c r="I47" s="35" t="s">
        <v>12</v>
      </c>
      <c r="J47" s="36" t="s">
        <v>18</v>
      </c>
      <c r="K47" s="129" t="s">
        <v>6</v>
      </c>
      <c r="L47" s="130"/>
      <c r="M47" s="16" t="s">
        <v>7</v>
      </c>
      <c r="N47" s="144"/>
      <c r="O47" s="144"/>
    </row>
    <row r="48" spans="1:17" ht="14" customHeight="1" x14ac:dyDescent="0.6">
      <c r="A48" s="145" t="s">
        <v>64</v>
      </c>
      <c r="B48" s="153" t="s">
        <v>65</v>
      </c>
      <c r="C48" s="149" t="s">
        <v>32</v>
      </c>
      <c r="D48" s="21">
        <v>6200</v>
      </c>
      <c r="E48" s="90">
        <f t="shared" ref="E48:E49" si="20">SUM(D48*0.6)</f>
        <v>3720</v>
      </c>
      <c r="F48" s="45" t="s">
        <v>14</v>
      </c>
      <c r="G48" s="26"/>
      <c r="H48" s="38"/>
      <c r="I48" s="53"/>
      <c r="J48" s="37"/>
      <c r="K48" s="39">
        <f t="shared" ref="K48:K49" si="21">SUM(G48:J48)</f>
        <v>0</v>
      </c>
      <c r="L48" s="151">
        <f>SUM(K48:K49)</f>
        <v>0</v>
      </c>
      <c r="M48" s="141">
        <f>SUM(E48*L48)</f>
        <v>0</v>
      </c>
      <c r="N48" s="78"/>
    </row>
    <row r="49" spans="1:14" ht="14" customHeight="1" thickBot="1" x14ac:dyDescent="0.65">
      <c r="A49" s="146"/>
      <c r="B49" s="154"/>
      <c r="C49" s="150"/>
      <c r="D49" s="46">
        <v>6200</v>
      </c>
      <c r="E49" s="91">
        <f t="shared" si="20"/>
        <v>3720</v>
      </c>
      <c r="F49" s="29" t="s">
        <v>13</v>
      </c>
      <c r="G49" s="82"/>
      <c r="H49" s="117"/>
      <c r="I49" s="118"/>
      <c r="J49" s="108"/>
      <c r="K49" s="40">
        <f t="shared" si="21"/>
        <v>0</v>
      </c>
      <c r="L49" s="152"/>
      <c r="M49" s="142"/>
      <c r="N49" s="78"/>
    </row>
    <row r="50" spans="1:14" s="20" customFormat="1" ht="15.5" thickBot="1" x14ac:dyDescent="0.65">
      <c r="A50" s="16" t="s">
        <v>0</v>
      </c>
      <c r="B50" s="75" t="s">
        <v>1</v>
      </c>
      <c r="C50" s="76" t="s">
        <v>2</v>
      </c>
      <c r="D50" s="76" t="s">
        <v>63</v>
      </c>
      <c r="E50" s="76" t="s">
        <v>3</v>
      </c>
      <c r="F50" s="77" t="s">
        <v>9</v>
      </c>
      <c r="G50" s="63" t="s">
        <v>5</v>
      </c>
      <c r="H50" s="67"/>
      <c r="I50" s="68"/>
      <c r="J50" s="69"/>
      <c r="K50" s="129" t="s">
        <v>6</v>
      </c>
      <c r="L50" s="130"/>
      <c r="M50" s="19" t="s">
        <v>7</v>
      </c>
    </row>
    <row r="51" spans="1:14" ht="14" customHeight="1" x14ac:dyDescent="0.6">
      <c r="A51" s="131" t="s">
        <v>52</v>
      </c>
      <c r="B51" s="182" t="s">
        <v>45</v>
      </c>
      <c r="C51" s="136" t="s">
        <v>32</v>
      </c>
      <c r="D51" s="21">
        <v>8800</v>
      </c>
      <c r="E51" s="21">
        <f t="shared" ref="E51:E53" si="22">SUM(D51*0.6)</f>
        <v>5280</v>
      </c>
      <c r="F51" s="53" t="s">
        <v>13</v>
      </c>
      <c r="G51" s="26"/>
      <c r="H51" s="119"/>
      <c r="I51" s="119"/>
      <c r="J51" s="120"/>
      <c r="K51" s="39">
        <f t="shared" ref="K51:K53" si="23">SUM(G51:J51)</f>
        <v>0</v>
      </c>
      <c r="L51" s="139">
        <f>SUM(K51:K53)</f>
        <v>0</v>
      </c>
      <c r="M51" s="141">
        <f>SUM(E51*L51)</f>
        <v>0</v>
      </c>
      <c r="N51" s="78"/>
    </row>
    <row r="52" spans="1:14" ht="14" customHeight="1" x14ac:dyDescent="0.6">
      <c r="A52" s="132"/>
      <c r="B52" s="183"/>
      <c r="C52" s="137"/>
      <c r="D52" s="44">
        <v>8800</v>
      </c>
      <c r="E52" s="44">
        <f t="shared" si="22"/>
        <v>5280</v>
      </c>
      <c r="F52" s="54" t="s">
        <v>8</v>
      </c>
      <c r="G52" s="89"/>
      <c r="H52" s="121"/>
      <c r="I52" s="121"/>
      <c r="J52" s="122"/>
      <c r="K52" s="40">
        <f t="shared" si="23"/>
        <v>0</v>
      </c>
      <c r="L52" s="140"/>
      <c r="M52" s="142"/>
    </row>
    <row r="53" spans="1:14" ht="14" customHeight="1" thickBot="1" x14ac:dyDescent="0.65">
      <c r="A53" s="132"/>
      <c r="B53" s="184"/>
      <c r="C53" s="138"/>
      <c r="D53" s="46">
        <v>8800</v>
      </c>
      <c r="E53" s="46">
        <f t="shared" si="22"/>
        <v>5280</v>
      </c>
      <c r="F53" s="62" t="s">
        <v>62</v>
      </c>
      <c r="G53" s="30"/>
      <c r="H53" s="123"/>
      <c r="I53" s="123"/>
      <c r="J53" s="124"/>
      <c r="K53" s="40">
        <f t="shared" si="23"/>
        <v>0</v>
      </c>
      <c r="L53" s="140"/>
      <c r="M53" s="143"/>
    </row>
    <row r="54" spans="1:14" s="20" customFormat="1" ht="15.5" thickBot="1" x14ac:dyDescent="0.65">
      <c r="A54" s="16" t="s">
        <v>0</v>
      </c>
      <c r="B54" s="75" t="s">
        <v>1</v>
      </c>
      <c r="C54" s="76" t="s">
        <v>2</v>
      </c>
      <c r="D54" s="76" t="s">
        <v>63</v>
      </c>
      <c r="E54" s="76" t="s">
        <v>3</v>
      </c>
      <c r="F54" s="77" t="s">
        <v>9</v>
      </c>
      <c r="G54" s="75" t="s">
        <v>10</v>
      </c>
      <c r="H54" s="76" t="s">
        <v>11</v>
      </c>
      <c r="I54" s="76" t="s">
        <v>12</v>
      </c>
      <c r="J54" s="58" t="s">
        <v>18</v>
      </c>
      <c r="K54" s="129" t="s">
        <v>6</v>
      </c>
      <c r="L54" s="130"/>
      <c r="M54" s="19" t="s">
        <v>7</v>
      </c>
    </row>
    <row r="55" spans="1:14" ht="14" customHeight="1" x14ac:dyDescent="0.6">
      <c r="A55" s="145" t="s">
        <v>60</v>
      </c>
      <c r="B55" s="182" t="s">
        <v>44</v>
      </c>
      <c r="C55" s="136" t="s">
        <v>32</v>
      </c>
      <c r="D55" s="21">
        <v>26800</v>
      </c>
      <c r="E55" s="21">
        <f t="shared" ref="E55:E57" si="24">SUM(D55*0.6)</f>
        <v>16080</v>
      </c>
      <c r="F55" s="45" t="s">
        <v>13</v>
      </c>
      <c r="G55" s="39"/>
      <c r="H55" s="38"/>
      <c r="I55" s="38"/>
      <c r="J55" s="45"/>
      <c r="K55" s="26">
        <f t="shared" ref="K55:K57" si="25">SUM(G55:J55)</f>
        <v>0</v>
      </c>
      <c r="L55" s="139">
        <f>SUM(K55:K57)</f>
        <v>0</v>
      </c>
      <c r="M55" s="141">
        <f>SUM(E55*L55)</f>
        <v>0</v>
      </c>
      <c r="N55" s="78"/>
    </row>
    <row r="56" spans="1:14" ht="14" customHeight="1" x14ac:dyDescent="0.6">
      <c r="A56" s="159"/>
      <c r="B56" s="183"/>
      <c r="C56" s="137"/>
      <c r="D56" s="44">
        <v>26800</v>
      </c>
      <c r="E56" s="44">
        <f t="shared" si="24"/>
        <v>16080</v>
      </c>
      <c r="F56" s="22" t="s">
        <v>8</v>
      </c>
      <c r="G56" s="40"/>
      <c r="H56" s="125"/>
      <c r="I56" s="125"/>
      <c r="J56" s="22"/>
      <c r="K56" s="89">
        <f t="shared" si="25"/>
        <v>0</v>
      </c>
      <c r="L56" s="140"/>
      <c r="M56" s="142"/>
    </row>
    <row r="57" spans="1:14" ht="14" customHeight="1" thickBot="1" x14ac:dyDescent="0.65">
      <c r="A57" s="146"/>
      <c r="B57" s="184"/>
      <c r="C57" s="138"/>
      <c r="D57" s="46">
        <v>26800</v>
      </c>
      <c r="E57" s="46">
        <f t="shared" si="24"/>
        <v>16080</v>
      </c>
      <c r="F57" s="29" t="s">
        <v>62</v>
      </c>
      <c r="G57" s="73"/>
      <c r="H57" s="42"/>
      <c r="I57" s="42"/>
      <c r="J57" s="29"/>
      <c r="K57" s="30">
        <f t="shared" si="25"/>
        <v>0</v>
      </c>
      <c r="L57" s="158"/>
      <c r="M57" s="143"/>
    </row>
    <row r="58" spans="1:14" ht="20.5" thickBot="1" x14ac:dyDescent="0.65">
      <c r="I58" s="48"/>
      <c r="J58" s="168" t="s">
        <v>15</v>
      </c>
      <c r="K58" s="169"/>
      <c r="L58" s="51">
        <f>SUM(L7:L57)</f>
        <v>0</v>
      </c>
      <c r="M58" s="50">
        <f>SUM(M7:M57)</f>
        <v>0</v>
      </c>
    </row>
    <row r="59" spans="1:14" ht="20.5" thickBot="1" x14ac:dyDescent="0.65">
      <c r="I59" s="49"/>
      <c r="J59" s="165" t="s">
        <v>16</v>
      </c>
      <c r="K59" s="166"/>
      <c r="L59" s="167"/>
      <c r="M59" s="50">
        <f>ROUNDUP(M58*10%,0)</f>
        <v>0</v>
      </c>
    </row>
    <row r="60" spans="1:14" ht="20.5" thickBot="1" x14ac:dyDescent="0.65">
      <c r="I60" s="49"/>
      <c r="J60" s="165" t="s">
        <v>17</v>
      </c>
      <c r="K60" s="166"/>
      <c r="L60" s="167"/>
      <c r="M60" s="50">
        <f>SUM(M58:M59)</f>
        <v>0</v>
      </c>
    </row>
    <row r="61" spans="1:14" ht="11" customHeight="1" x14ac:dyDescent="0.6"/>
    <row r="62" spans="1:14" ht="11" customHeight="1" x14ac:dyDescent="0.6"/>
    <row r="63" spans="1:14" ht="11" customHeight="1" x14ac:dyDescent="0.6"/>
    <row r="64" spans="1:14" ht="11" customHeight="1" x14ac:dyDescent="0.6"/>
    <row r="65" ht="11" customHeight="1" x14ac:dyDescent="0.6"/>
    <row r="66" ht="11" customHeight="1" x14ac:dyDescent="0.6"/>
  </sheetData>
  <mergeCells count="99">
    <mergeCell ref="A15:A17"/>
    <mergeCell ref="C15:C17"/>
    <mergeCell ref="K23:L23"/>
    <mergeCell ref="A24:A25"/>
    <mergeCell ref="B24:B25"/>
    <mergeCell ref="C24:C25"/>
    <mergeCell ref="L24:L25"/>
    <mergeCell ref="A8:A10"/>
    <mergeCell ref="B8:B10"/>
    <mergeCell ref="C8:C10"/>
    <mergeCell ref="K7:L7"/>
    <mergeCell ref="A12:A13"/>
    <mergeCell ref="K11:L11"/>
    <mergeCell ref="A55:A57"/>
    <mergeCell ref="B55:B57"/>
    <mergeCell ref="C55:C57"/>
    <mergeCell ref="A36:A37"/>
    <mergeCell ref="B36:B37"/>
    <mergeCell ref="C36:C37"/>
    <mergeCell ref="A51:A53"/>
    <mergeCell ref="B51:B53"/>
    <mergeCell ref="C51:C53"/>
    <mergeCell ref="L51:L53"/>
    <mergeCell ref="K54:L54"/>
    <mergeCell ref="J59:L59"/>
    <mergeCell ref="L15:L17"/>
    <mergeCell ref="M15:M17"/>
    <mergeCell ref="M36:M37"/>
    <mergeCell ref="K50:L50"/>
    <mergeCell ref="L55:L57"/>
    <mergeCell ref="M55:M57"/>
    <mergeCell ref="M51:M53"/>
    <mergeCell ref="K18:L18"/>
    <mergeCell ref="M24:M25"/>
    <mergeCell ref="J60:L60"/>
    <mergeCell ref="J58:K58"/>
    <mergeCell ref="B1:B2"/>
    <mergeCell ref="L36:L37"/>
    <mergeCell ref="B12:B13"/>
    <mergeCell ref="K33:L33"/>
    <mergeCell ref="K30:L30"/>
    <mergeCell ref="K38:L38"/>
    <mergeCell ref="K41:L41"/>
    <mergeCell ref="K14:L14"/>
    <mergeCell ref="K35:L35"/>
    <mergeCell ref="C12:C13"/>
    <mergeCell ref="D12:D13"/>
    <mergeCell ref="E12:E13"/>
    <mergeCell ref="B15:B17"/>
    <mergeCell ref="L8:L10"/>
    <mergeCell ref="A31:A32"/>
    <mergeCell ref="B31:B32"/>
    <mergeCell ref="C31:C32"/>
    <mergeCell ref="L31:L32"/>
    <mergeCell ref="M31:M32"/>
    <mergeCell ref="A39:A40"/>
    <mergeCell ref="B39:B40"/>
    <mergeCell ref="C39:C40"/>
    <mergeCell ref="L39:L40"/>
    <mergeCell ref="M39:M40"/>
    <mergeCell ref="A42:A43"/>
    <mergeCell ref="B42:B43"/>
    <mergeCell ref="C42:C43"/>
    <mergeCell ref="L42:L43"/>
    <mergeCell ref="M42:M43"/>
    <mergeCell ref="K44:L44"/>
    <mergeCell ref="N44:O44"/>
    <mergeCell ref="A45:A46"/>
    <mergeCell ref="B45:B46"/>
    <mergeCell ref="C45:C46"/>
    <mergeCell ref="L45:L46"/>
    <mergeCell ref="M45:M46"/>
    <mergeCell ref="K47:L47"/>
    <mergeCell ref="N47:O47"/>
    <mergeCell ref="A48:A49"/>
    <mergeCell ref="B48:B49"/>
    <mergeCell ref="C48:C49"/>
    <mergeCell ref="L48:L49"/>
    <mergeCell ref="M48:M49"/>
    <mergeCell ref="N20:O20"/>
    <mergeCell ref="A21:A22"/>
    <mergeCell ref="B21:B22"/>
    <mergeCell ref="C21:C22"/>
    <mergeCell ref="L21:L22"/>
    <mergeCell ref="M21:M22"/>
    <mergeCell ref="A27:A29"/>
    <mergeCell ref="B27:B29"/>
    <mergeCell ref="C27:C29"/>
    <mergeCell ref="L27:L29"/>
    <mergeCell ref="M27:M29"/>
    <mergeCell ref="F2:M2"/>
    <mergeCell ref="F3:M3"/>
    <mergeCell ref="F4:M4"/>
    <mergeCell ref="F5:M5"/>
    <mergeCell ref="K26:L26"/>
    <mergeCell ref="K20:L20"/>
    <mergeCell ref="M12:M13"/>
    <mergeCell ref="L12:L13"/>
    <mergeCell ref="M8:M10"/>
  </mergeCells>
  <phoneticPr fontId="2"/>
  <hyperlinks>
    <hyperlink ref="B8:B10" r:id="rId1" display="BC CORDUROY CAP [SPECIALIST]" xr:uid="{FB9B33CD-2BFF-574F-8037-124CCF44EBAD}"/>
    <hyperlink ref="B12:B13" r:id="rId2" display="BC SOX [URLAUB]" xr:uid="{C8BE24A1-F550-094D-9B5C-22EA0C3D1548}"/>
    <hyperlink ref="B15:B17" r:id="rId3" display="BC BANDANA [ALICE'S FLOOR]" xr:uid="{11F2CFED-1A6C-0446-BB40-F51B0047FFE5}"/>
    <hyperlink ref="B19" r:id="rId4" xr:uid="{F7F226BC-7FC9-E444-8B63-598D43A59034}"/>
    <hyperlink ref="B21:B22" r:id="rId5" display="BLC S/S T [ALC 2050]    " xr:uid="{EC76053A-F8C9-E94B-9C7F-D05E9216934C}"/>
    <hyperlink ref="B24:B25" r:id="rId6" display="BC S/S T [GERMAN EXPLANATIN]    " xr:uid="{FB50CFB2-F75D-CF4B-B6AE-B6EE9E4EECB5}"/>
    <hyperlink ref="B27:B29" r:id="rId7" display="BC NYLON SACOCCHE [RB LOGO]  " xr:uid="{D2DEF4F2-6D41-2A47-95F5-F6217291C275}"/>
    <hyperlink ref="B31:B32" r:id="rId8" display="BC NYLON VEST [GERMAN EXPLANATIN]    " xr:uid="{38357BD6-9B66-BF40-923B-6D46B4904144}"/>
    <hyperlink ref="B34" r:id="rId9" xr:uid="{1441AE3B-0503-8343-87BF-4031AD44133A}"/>
    <hyperlink ref="B36:B37" r:id="rId10" display="BLC BEANIE [ALEX LOGO]  " xr:uid="{D8A6322F-C554-9B40-A0CD-EFE155761705}"/>
    <hyperlink ref="B39:B40" r:id="rId11" display="BLC ZIP TIE DYE HOODIE   [ALEX LOGO]   " xr:uid="{4770DAA4-9AEA-0B49-ABE6-A3E6B5FF4004}"/>
    <hyperlink ref="B42:B43" r:id="rId12" display="BLC TIE DYE SWEAT PANTS  [ALEX LOGO]   " xr:uid="{F3A6F4EC-18D4-DF40-BCA8-14B711360AD8}"/>
    <hyperlink ref="B45:B46" r:id="rId13" display="BBC S/S T [BUDS LOGO]    " xr:uid="{AED18F18-EAD2-3D4A-9C92-F670B83F95AC}"/>
    <hyperlink ref="B48:B49" r:id="rId14" display="BBC S/S T [FLAG LOGO]    " xr:uid="{2851D232-88EE-DE4D-BD96-2F49415956D7}"/>
    <hyperlink ref="B51:B53" r:id="rId15" display="BBC NYLON UTILITY CAP [BUDS LOGO]" xr:uid="{4F87830A-F8F2-3D40-9ABE-0EAAECEF9B01}"/>
    <hyperlink ref="B55:B57" r:id="rId16" display="BBC NYLON UTILITY JKT [BUDS LOGO]" xr:uid="{6244693F-4376-444B-B887-56C57C2A715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唯 柳町</dc:creator>
  <cp:lastModifiedBy>孝行 工藤</cp:lastModifiedBy>
  <dcterms:created xsi:type="dcterms:W3CDTF">2025-03-03T08:13:10Z</dcterms:created>
  <dcterms:modified xsi:type="dcterms:W3CDTF">2025-09-24T07:16:34Z</dcterms:modified>
</cp:coreProperties>
</file>