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BACANCES\25\HOLIDAY\"/>
    </mc:Choice>
  </mc:AlternateContent>
  <xr:revisionPtr revIDLastSave="0" documentId="8_{E8FF4B9F-D99D-4E78-A392-032FFAD43286}" xr6:coauthVersionLast="47" xr6:coauthVersionMax="47" xr10:uidLastSave="{00000000-0000-0000-0000-000000000000}"/>
  <bookViews>
    <workbookView xWindow="-110" yWindow="-110" windowWidth="19420" windowHeight="10300" xr2:uid="{0FB7FBD5-0242-A44A-9193-6A969D4537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M17" i="1" s="1"/>
  <c r="E17" i="1"/>
  <c r="N17" i="1" l="1"/>
  <c r="L21" i="1" l="1"/>
  <c r="E21" i="1"/>
  <c r="N21" i="1" s="1"/>
  <c r="L20" i="1"/>
  <c r="E20" i="1"/>
  <c r="N20" i="1" s="1"/>
  <c r="L19" i="1"/>
  <c r="E19" i="1"/>
  <c r="L15" i="1"/>
  <c r="M15" i="1" s="1"/>
  <c r="E15" i="1"/>
  <c r="L13" i="1"/>
  <c r="E13" i="1"/>
  <c r="L12" i="1"/>
  <c r="E12" i="1"/>
  <c r="L10" i="1"/>
  <c r="E10" i="1"/>
  <c r="L9" i="1"/>
  <c r="E9" i="1"/>
  <c r="L8" i="1"/>
  <c r="M8" i="1" s="1"/>
  <c r="E8" i="1"/>
  <c r="N19" i="1" l="1"/>
  <c r="N8" i="1"/>
  <c r="N9" i="1"/>
  <c r="M19" i="1"/>
  <c r="M12" i="1"/>
  <c r="N13" i="1"/>
  <c r="N10" i="1"/>
  <c r="N12" i="1"/>
  <c r="N15" i="1"/>
  <c r="M22" i="1" l="1"/>
  <c r="N22" i="1"/>
  <c r="N23" i="1" s="1"/>
  <c r="N24" i="1" s="1"/>
</calcChain>
</file>

<file path=xl/sharedStrings.xml><?xml version="1.0" encoding="utf-8"?>
<sst xmlns="http://schemas.openxmlformats.org/spreadsheetml/2006/main" count="78" uniqueCount="39">
  <si>
    <t>品番</t>
    <rPh sb="0" eb="2">
      <t>ヒn</t>
    </rPh>
    <phoneticPr fontId="2"/>
  </si>
  <si>
    <t>ITEM NAME</t>
    <phoneticPr fontId="2"/>
  </si>
  <si>
    <t xml:space="preserve"> DELI</t>
    <phoneticPr fontId="2"/>
  </si>
  <si>
    <t>下代</t>
    <rPh sb="0" eb="2">
      <t>ゲダイ</t>
    </rPh>
    <phoneticPr fontId="2"/>
  </si>
  <si>
    <t>COLOR</t>
  </si>
  <si>
    <t>TOTAL</t>
  </si>
  <si>
    <t>PRICE</t>
    <phoneticPr fontId="2"/>
  </si>
  <si>
    <t>BLACK</t>
    <phoneticPr fontId="2"/>
  </si>
  <si>
    <t>WHITE</t>
    <phoneticPr fontId="2"/>
  </si>
  <si>
    <t>COLOR</t>
    <phoneticPr fontId="2"/>
  </si>
  <si>
    <t>ONE</t>
    <phoneticPr fontId="2"/>
  </si>
  <si>
    <t>OLIVE</t>
    <phoneticPr fontId="2"/>
  </si>
  <si>
    <t>小計</t>
    <rPh sb="0" eb="2">
      <t>SHOUKEI</t>
    </rPh>
    <phoneticPr fontId="2"/>
  </si>
  <si>
    <t>消費税(10%)</t>
  </si>
  <si>
    <t>合計</t>
    <rPh sb="0" eb="2">
      <t>ダイビキエN</t>
    </rPh>
    <phoneticPr fontId="2"/>
  </si>
  <si>
    <t>BACANCES 2025 WINTER SPOT</t>
    <phoneticPr fontId="2"/>
  </si>
  <si>
    <t>PINK</t>
    <phoneticPr fontId="2"/>
  </si>
  <si>
    <t>REFLECTOR</t>
    <phoneticPr fontId="2"/>
  </si>
  <si>
    <t>GRAY</t>
    <phoneticPr fontId="2"/>
  </si>
  <si>
    <t>BC-052519</t>
    <phoneticPr fontId="2"/>
  </si>
  <si>
    <t>BC-052520</t>
    <phoneticPr fontId="2"/>
  </si>
  <si>
    <t>BC-052521</t>
    <phoneticPr fontId="2"/>
  </si>
  <si>
    <t>BC-052522</t>
    <phoneticPr fontId="2"/>
  </si>
  <si>
    <t>BC-052523</t>
    <phoneticPr fontId="2"/>
  </si>
  <si>
    <t>BC REFLECTOR KNAPSACK  [RB LOGO]</t>
    <phoneticPr fontId="2"/>
  </si>
  <si>
    <t>BC COTTON WASH CAP [HARDCORE UFO'S LOGO]</t>
    <phoneticPr fontId="2"/>
  </si>
  <si>
    <t>BC BEANIE REFLECTOR  [HARDCORE UFO'S LOGO]</t>
    <phoneticPr fontId="2"/>
  </si>
  <si>
    <t>12月</t>
    <rPh sb="2" eb="3">
      <t xml:space="preserve">ガツ </t>
    </rPh>
    <phoneticPr fontId="2"/>
  </si>
  <si>
    <t>2月</t>
    <rPh sb="1" eb="2">
      <t xml:space="preserve">ガツ </t>
    </rPh>
    <phoneticPr fontId="2"/>
  </si>
  <si>
    <t>RED</t>
    <phoneticPr fontId="2"/>
  </si>
  <si>
    <t>BC DEODORAND SKATEBOARD WAX [OL DARTY] 1セット6本</t>
    <rPh sb="44" eb="45">
      <t xml:space="preserve">ホン </t>
    </rPh>
    <phoneticPr fontId="2"/>
  </si>
  <si>
    <t>上代</t>
    <rPh sb="0" eb="2">
      <t>キボウ</t>
    </rPh>
    <phoneticPr fontId="2"/>
  </si>
  <si>
    <t>上代</t>
    <rPh sb="0" eb="1">
      <t>キボウ</t>
    </rPh>
    <phoneticPr fontId="2"/>
  </si>
  <si>
    <t>BC FRENCH ARMY DECK SHOES [RB LOGO]</t>
    <phoneticPr fontId="2"/>
  </si>
  <si>
    <t>SHOP名/</t>
  </si>
  <si>
    <t>電話番号/</t>
  </si>
  <si>
    <t>担当者名/</t>
    <phoneticPr fontId="2"/>
  </si>
  <si>
    <t>郵便番号、住所/</t>
    <rPh sb="0" eb="4">
      <t xml:space="preserve">ユウビンバンゴウ </t>
    </rPh>
    <phoneticPr fontId="2"/>
  </si>
  <si>
    <t>アイテム名のリンク先は商品画像などになります。パスワードは「BC25WS」です。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</si>
</sst>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BC-0&quot;#####"/>
    <numFmt numFmtId="177" formatCode="&quot;¥&quot;#,##0_);[Red]\(&quot;¥&quot;#,##0\)"/>
  </numFmts>
  <fonts count="18"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8"/>
      <color rgb="FF000000"/>
      <name val="ＭＳ Ｐゴシック"/>
      <family val="2"/>
      <charset val="128"/>
    </font>
    <font>
      <sz val="10"/>
      <color rgb="FF000000"/>
      <name val="ＭＳ Ｐゴシック"/>
      <family val="2"/>
      <charset val="128"/>
    </font>
    <font>
      <sz val="8"/>
      <color rgb="FF000000"/>
      <name val="游ゴシック"/>
      <family val="2"/>
      <charset val="128"/>
      <scheme val="minor"/>
    </font>
    <font>
      <sz val="9"/>
      <color rgb="FF000000"/>
      <name val="ＭＳ Ｐゴシック"/>
      <family val="2"/>
      <charset val="128"/>
    </font>
    <font>
      <sz val="9"/>
      <color rgb="FFFF0000"/>
      <name val="ＭＳ Ｐゴシック"/>
      <family val="2"/>
      <charset val="128"/>
    </font>
    <font>
      <sz val="9"/>
      <color rgb="FFFF0000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6"/>
      <color theme="1"/>
      <name val="ＭＳ Ｐゴシック"/>
      <family val="2"/>
      <charset val="128"/>
    </font>
    <font>
      <sz val="9"/>
      <color theme="1"/>
      <name val="MS PGothic"/>
      <family val="2"/>
      <charset val="128"/>
    </font>
    <font>
      <b/>
      <sz val="9"/>
      <color rgb="FF000000"/>
      <name val="MS PGothic"/>
      <family val="2"/>
      <charset val="128"/>
    </font>
    <font>
      <u/>
      <sz val="12"/>
      <color theme="1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rgb="FF00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 diagonalDown="1"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 style="thin">
        <color auto="1"/>
      </right>
      <top style="medium">
        <color indexed="64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/>
      <diagonal style="thin">
        <color auto="1"/>
      </diagonal>
    </border>
    <border diagonalDown="1">
      <left style="thin">
        <color auto="1"/>
      </left>
      <right style="medium">
        <color indexed="64"/>
      </right>
      <top style="medium">
        <color indexed="64"/>
      </top>
      <bottom/>
      <diagonal style="thin">
        <color auto="1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 diagonalDown="1"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 diagonalDown="1">
      <left style="medium">
        <color indexed="64"/>
      </left>
      <right style="thin">
        <color auto="1"/>
      </right>
      <top/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4" fillId="0" borderId="0" xfId="0" applyFont="1" applyAlignment="1"/>
    <xf numFmtId="14" fontId="5" fillId="0" borderId="0" xfId="0" applyNumberFormat="1" applyFont="1" applyAlignment="1"/>
    <xf numFmtId="14" fontId="6" fillId="0" borderId="0" xfId="0" applyNumberFormat="1" applyFont="1" applyAlignment="1"/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77" fontId="8" fillId="0" borderId="11" xfId="0" applyNumberFormat="1" applyFont="1" applyBorder="1">
      <alignment vertical="center"/>
    </xf>
    <xf numFmtId="177" fontId="8" fillId="0" borderId="12" xfId="0" applyNumberFormat="1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77" fontId="8" fillId="0" borderId="19" xfId="0" applyNumberFormat="1" applyFont="1" applyBorder="1" applyAlignment="1">
      <alignment horizontal="right" vertical="center"/>
    </xf>
    <xf numFmtId="177" fontId="8" fillId="0" borderId="21" xfId="0" applyNumberFormat="1" applyFont="1" applyBorder="1">
      <alignment vertical="center"/>
    </xf>
    <xf numFmtId="177" fontId="8" fillId="0" borderId="22" xfId="0" applyNumberFormat="1" applyFont="1" applyBorder="1">
      <alignment vertical="center"/>
    </xf>
    <xf numFmtId="177" fontId="8" fillId="0" borderId="26" xfId="0" applyNumberFormat="1" applyFont="1" applyBorder="1">
      <alignment vertical="center"/>
    </xf>
    <xf numFmtId="177" fontId="8" fillId="0" borderId="27" xfId="0" applyNumberFormat="1" applyFont="1" applyBorder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77" fontId="8" fillId="0" borderId="30" xfId="0" applyNumberFormat="1" applyFont="1" applyBorder="1" applyAlignment="1">
      <alignment horizontal="right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177" fontId="8" fillId="0" borderId="43" xfId="0" applyNumberFormat="1" applyFont="1" applyBorder="1" applyAlignment="1">
      <alignment horizontal="right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177" fontId="8" fillId="0" borderId="49" xfId="0" applyNumberFormat="1" applyFont="1" applyBorder="1" applyAlignment="1">
      <alignment horizontal="right" vertical="center"/>
    </xf>
    <xf numFmtId="177" fontId="8" fillId="0" borderId="52" xfId="0" applyNumberFormat="1" applyFont="1" applyBorder="1">
      <alignment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177" fontId="8" fillId="0" borderId="58" xfId="0" applyNumberFormat="1" applyFont="1" applyBorder="1" applyAlignment="1">
      <alignment horizontal="right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77" fontId="8" fillId="0" borderId="66" xfId="0" applyNumberFormat="1" applyFont="1" applyBorder="1" applyAlignment="1">
      <alignment horizontal="right" vertical="center"/>
    </xf>
    <xf numFmtId="0" fontId="8" fillId="0" borderId="59" xfId="0" applyFont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177" fontId="8" fillId="0" borderId="63" xfId="0" applyNumberFormat="1" applyFont="1" applyBorder="1">
      <alignment vertical="center"/>
    </xf>
    <xf numFmtId="0" fontId="12" fillId="0" borderId="0" xfId="0" applyFont="1">
      <alignment vertical="center"/>
    </xf>
    <xf numFmtId="0" fontId="8" fillId="3" borderId="41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177" fontId="8" fillId="0" borderId="72" xfId="0" applyNumberFormat="1" applyFont="1" applyBorder="1">
      <alignment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9" fillId="2" borderId="76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5" fillId="0" borderId="9" xfId="1" applyBorder="1" applyAlignment="1">
      <alignment horizontal="left" vertical="center" wrapText="1"/>
    </xf>
    <xf numFmtId="0" fontId="16" fillId="0" borderId="0" xfId="0" applyFont="1" applyAlignment="1"/>
    <xf numFmtId="0" fontId="17" fillId="0" borderId="1" xfId="0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176" fontId="11" fillId="0" borderId="24" xfId="0" applyNumberFormat="1" applyFont="1" applyBorder="1" applyAlignment="1">
      <alignment horizontal="center" vertical="center"/>
    </xf>
    <xf numFmtId="176" fontId="11" fillId="0" borderId="63" xfId="0" applyNumberFormat="1" applyFont="1" applyBorder="1" applyAlignment="1">
      <alignment horizontal="center" vertical="center"/>
    </xf>
    <xf numFmtId="0" fontId="15" fillId="0" borderId="14" xfId="1" applyBorder="1" applyAlignment="1">
      <alignment horizontal="left" vertical="center" wrapText="1"/>
    </xf>
    <xf numFmtId="0" fontId="15" fillId="0" borderId="25" xfId="1" applyBorder="1" applyAlignment="1">
      <alignment horizontal="left" vertical="center"/>
    </xf>
    <xf numFmtId="0" fontId="15" fillId="0" borderId="51" xfId="1" applyBorder="1" applyAlignment="1">
      <alignment horizontal="left" vertical="center"/>
    </xf>
    <xf numFmtId="0" fontId="11" fillId="0" borderId="6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176" fontId="11" fillId="0" borderId="38" xfId="0" applyNumberFormat="1" applyFont="1" applyBorder="1" applyAlignment="1">
      <alignment horizontal="center" vertical="center"/>
    </xf>
    <xf numFmtId="176" fontId="11" fillId="0" borderId="44" xfId="0" applyNumberFormat="1" applyFont="1" applyBorder="1" applyAlignment="1">
      <alignment horizontal="center" vertical="center"/>
    </xf>
    <xf numFmtId="176" fontId="11" fillId="0" borderId="50" xfId="0" applyNumberFormat="1" applyFont="1" applyBorder="1" applyAlignment="1">
      <alignment horizontal="center" vertical="center"/>
    </xf>
    <xf numFmtId="0" fontId="15" fillId="0" borderId="25" xfId="1" applyBorder="1" applyAlignment="1">
      <alignment horizontal="left" vertical="center" wrapText="1"/>
    </xf>
    <xf numFmtId="0" fontId="15" fillId="0" borderId="51" xfId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15" fillId="0" borderId="9" xfId="1" applyBorder="1" applyAlignment="1">
      <alignment horizontal="left" vertical="center" wrapText="1"/>
    </xf>
    <xf numFmtId="0" fontId="15" fillId="0" borderId="59" xfId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11" fillId="3" borderId="62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3" fillId="0" borderId="77" xfId="0" applyFont="1" applyBorder="1" applyAlignment="1">
      <alignment horizontal="left" vertical="center"/>
    </xf>
    <xf numFmtId="0" fontId="13" fillId="0" borderId="74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acancesexh.official.ec/items/126720959" TargetMode="External"/><Relationship Id="rId2" Type="http://schemas.openxmlformats.org/officeDocument/2006/relationships/hyperlink" Target="https://bacancesexh.official.ec/items/126720604" TargetMode="External"/><Relationship Id="rId1" Type="http://schemas.openxmlformats.org/officeDocument/2006/relationships/hyperlink" Target="https://bacancesexh.official.ec/items/126804393" TargetMode="External"/><Relationship Id="rId5" Type="http://schemas.openxmlformats.org/officeDocument/2006/relationships/hyperlink" Target="https://bacances.official.ec/items/126722640" TargetMode="External"/><Relationship Id="rId4" Type="http://schemas.openxmlformats.org/officeDocument/2006/relationships/hyperlink" Target="https://bacancesexh.official.ec/items/126721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780F3-EB04-D24C-AE4D-669EDCDA0879}">
  <dimension ref="A1:T30"/>
  <sheetViews>
    <sheetView tabSelected="1" zoomScale="125" workbookViewId="0">
      <selection activeCell="A6" sqref="A6:B6"/>
    </sheetView>
  </sheetViews>
  <sheetFormatPr defaultColWidth="9.3046875" defaultRowHeight="20"/>
  <cols>
    <col min="1" max="1" width="8.3828125" style="1" bestFit="1" customWidth="1"/>
    <col min="2" max="2" width="51.84375" style="6" customWidth="1"/>
    <col min="3" max="3" width="5.69140625" style="2" customWidth="1"/>
    <col min="4" max="5" width="5.69140625" style="6" bestFit="1" customWidth="1"/>
    <col min="6" max="6" width="12.69140625" style="6" customWidth="1"/>
    <col min="7" max="13" width="4.15234375" style="6" customWidth="1"/>
    <col min="14" max="14" width="6.69140625" style="6" customWidth="1"/>
    <col min="15" max="16384" width="9.3046875" style="6"/>
  </cols>
  <sheetData>
    <row r="1" spans="1:20">
      <c r="B1" s="107" t="s">
        <v>15</v>
      </c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4"/>
      <c r="P1" s="4"/>
      <c r="Q1" s="4"/>
      <c r="R1" s="4"/>
      <c r="S1" s="4"/>
      <c r="T1" s="4"/>
    </row>
    <row r="2" spans="1:20">
      <c r="A2" s="7"/>
      <c r="B2" s="107"/>
      <c r="C2" s="91"/>
      <c r="D2" s="138" t="s">
        <v>34</v>
      </c>
      <c r="E2" s="138"/>
      <c r="F2" s="136"/>
      <c r="G2" s="136"/>
      <c r="H2" s="136"/>
      <c r="I2" s="136"/>
      <c r="J2" s="136"/>
      <c r="K2" s="136"/>
      <c r="L2" s="136"/>
      <c r="M2" s="136"/>
      <c r="N2" s="5"/>
      <c r="O2" s="8"/>
      <c r="P2" s="8"/>
      <c r="Q2" s="8"/>
      <c r="R2" s="8"/>
      <c r="S2" s="8"/>
      <c r="T2" s="8"/>
    </row>
    <row r="3" spans="1:20">
      <c r="A3" s="7"/>
      <c r="B3" s="7"/>
      <c r="C3" s="91"/>
      <c r="D3" s="139" t="s">
        <v>36</v>
      </c>
      <c r="E3" s="139"/>
      <c r="F3" s="137"/>
      <c r="G3" s="137"/>
      <c r="H3" s="137"/>
      <c r="I3" s="137"/>
      <c r="J3" s="137"/>
      <c r="K3" s="137"/>
      <c r="L3" s="137"/>
      <c r="M3" s="137"/>
      <c r="N3" s="5"/>
      <c r="O3" s="8"/>
      <c r="P3" s="8"/>
      <c r="Q3" s="8"/>
      <c r="R3" s="8"/>
      <c r="S3" s="8"/>
      <c r="T3" s="8"/>
    </row>
    <row r="4" spans="1:20">
      <c r="A4" s="7"/>
      <c r="B4" s="7"/>
      <c r="C4" s="91"/>
      <c r="D4" s="139" t="s">
        <v>37</v>
      </c>
      <c r="E4" s="139"/>
      <c r="F4" s="137"/>
      <c r="G4" s="137"/>
      <c r="H4" s="137"/>
      <c r="I4" s="137"/>
      <c r="J4" s="137"/>
      <c r="K4" s="137"/>
      <c r="L4" s="137"/>
      <c r="M4" s="137"/>
      <c r="N4" s="5"/>
      <c r="O4" s="8"/>
      <c r="P4" s="8"/>
      <c r="Q4" s="8"/>
      <c r="R4" s="8"/>
      <c r="S4" s="8"/>
      <c r="T4" s="8"/>
    </row>
    <row r="5" spans="1:20">
      <c r="A5" s="7"/>
      <c r="B5" s="7"/>
      <c r="C5" s="91"/>
      <c r="D5" s="139" t="s">
        <v>35</v>
      </c>
      <c r="E5" s="139"/>
      <c r="F5" s="137"/>
      <c r="G5" s="137"/>
      <c r="H5" s="137"/>
      <c r="I5" s="137"/>
      <c r="J5" s="137"/>
      <c r="K5" s="137"/>
      <c r="L5" s="137"/>
      <c r="M5" s="137"/>
      <c r="N5" s="5"/>
      <c r="O5" s="9"/>
      <c r="P5" s="9"/>
      <c r="Q5" s="9"/>
      <c r="R5" s="9"/>
      <c r="S5" s="9"/>
      <c r="T5" s="9"/>
    </row>
    <row r="6" spans="1:20" ht="20.5" thickBot="1">
      <c r="A6" s="94" t="s">
        <v>38</v>
      </c>
      <c r="B6" s="94"/>
      <c r="C6" s="10"/>
      <c r="D6" s="10"/>
      <c r="E6" s="10"/>
      <c r="F6" s="10"/>
      <c r="G6" s="9"/>
      <c r="H6" s="9"/>
      <c r="I6" s="9"/>
      <c r="J6" s="9"/>
      <c r="K6" s="9"/>
      <c r="L6" s="11"/>
      <c r="M6" s="12"/>
      <c r="N6" s="12"/>
    </row>
    <row r="7" spans="1:20" s="18" customFormat="1" ht="15.5" thickBot="1">
      <c r="A7" s="13" t="s">
        <v>0</v>
      </c>
      <c r="B7" s="45" t="s">
        <v>1</v>
      </c>
      <c r="C7" s="44" t="s">
        <v>2</v>
      </c>
      <c r="D7" s="44" t="s">
        <v>31</v>
      </c>
      <c r="E7" s="44" t="s">
        <v>3</v>
      </c>
      <c r="F7" s="46" t="s">
        <v>9</v>
      </c>
      <c r="G7" s="47" t="s">
        <v>10</v>
      </c>
      <c r="H7" s="48"/>
      <c r="I7" s="48"/>
      <c r="J7" s="49"/>
      <c r="K7" s="50"/>
      <c r="L7" s="110" t="s">
        <v>5</v>
      </c>
      <c r="M7" s="111"/>
      <c r="N7" s="51" t="s">
        <v>6</v>
      </c>
    </row>
    <row r="8" spans="1:20" ht="14" customHeight="1">
      <c r="A8" s="112" t="s">
        <v>20</v>
      </c>
      <c r="B8" s="98" t="s">
        <v>25</v>
      </c>
      <c r="C8" s="117" t="s">
        <v>27</v>
      </c>
      <c r="D8" s="21">
        <v>7800</v>
      </c>
      <c r="E8" s="21">
        <f t="shared" ref="E8:E10" si="0">SUM(D8*0.6)</f>
        <v>4680</v>
      </c>
      <c r="F8" s="26" t="s">
        <v>7</v>
      </c>
      <c r="G8" s="87"/>
      <c r="H8" s="41"/>
      <c r="I8" s="41"/>
      <c r="J8" s="42"/>
      <c r="K8" s="43"/>
      <c r="L8" s="27">
        <f>SUM(G8:K8)</f>
        <v>0</v>
      </c>
      <c r="M8" s="120">
        <f>SUM(L8:L9)</f>
        <v>0</v>
      </c>
      <c r="N8" s="52">
        <f>SUM(E8*L8)</f>
        <v>0</v>
      </c>
    </row>
    <row r="9" spans="1:20" ht="14" customHeight="1">
      <c r="A9" s="113"/>
      <c r="B9" s="115"/>
      <c r="C9" s="118"/>
      <c r="D9" s="32">
        <v>7800</v>
      </c>
      <c r="E9" s="32">
        <f t="shared" si="0"/>
        <v>4680</v>
      </c>
      <c r="F9" s="34" t="s">
        <v>11</v>
      </c>
      <c r="G9" s="88"/>
      <c r="H9" s="53"/>
      <c r="I9" s="53"/>
      <c r="J9" s="54"/>
      <c r="K9" s="55"/>
      <c r="L9" s="35">
        <f>SUM(G9:K9)</f>
        <v>0</v>
      </c>
      <c r="M9" s="121"/>
      <c r="N9" s="56">
        <f>SUM(E9*L9)</f>
        <v>0</v>
      </c>
    </row>
    <row r="10" spans="1:20" ht="14" customHeight="1" thickBot="1">
      <c r="A10" s="114"/>
      <c r="B10" s="116"/>
      <c r="C10" s="119"/>
      <c r="D10" s="57">
        <v>7800</v>
      </c>
      <c r="E10" s="57">
        <f t="shared" si="0"/>
        <v>4680</v>
      </c>
      <c r="F10" s="69" t="s">
        <v>16</v>
      </c>
      <c r="G10" s="89"/>
      <c r="H10" s="58"/>
      <c r="I10" s="58"/>
      <c r="J10" s="59"/>
      <c r="K10" s="60"/>
      <c r="L10" s="61">
        <f>SUM(G10:K10)</f>
        <v>0</v>
      </c>
      <c r="M10" s="122"/>
      <c r="N10" s="62">
        <f>SUM(E10*L10)</f>
        <v>0</v>
      </c>
    </row>
    <row r="11" spans="1:20" s="18" customFormat="1" ht="15.5" thickBot="1">
      <c r="A11" s="13" t="s">
        <v>0</v>
      </c>
      <c r="B11" s="63" t="s">
        <v>1</v>
      </c>
      <c r="C11" s="64" t="s">
        <v>2</v>
      </c>
      <c r="D11" s="64" t="s">
        <v>32</v>
      </c>
      <c r="E11" s="64" t="s">
        <v>3</v>
      </c>
      <c r="F11" s="65" t="s">
        <v>4</v>
      </c>
      <c r="G11" s="37" t="s">
        <v>10</v>
      </c>
      <c r="H11" s="38"/>
      <c r="I11" s="38"/>
      <c r="J11" s="39"/>
      <c r="K11" s="40"/>
      <c r="L11" s="123" t="s">
        <v>5</v>
      </c>
      <c r="M11" s="124"/>
      <c r="N11" s="66" t="s">
        <v>6</v>
      </c>
    </row>
    <row r="12" spans="1:20" ht="14" customHeight="1">
      <c r="A12" s="95" t="s">
        <v>21</v>
      </c>
      <c r="B12" s="125" t="s">
        <v>26</v>
      </c>
      <c r="C12" s="127" t="s">
        <v>27</v>
      </c>
      <c r="D12" s="30">
        <v>6200</v>
      </c>
      <c r="E12" s="31">
        <f t="shared" ref="E12:E13" si="1">SUM(D12*0.6)</f>
        <v>3720</v>
      </c>
      <c r="F12" s="23" t="s">
        <v>8</v>
      </c>
      <c r="G12" s="24"/>
      <c r="H12" s="41"/>
      <c r="I12" s="41"/>
      <c r="J12" s="42"/>
      <c r="K12" s="43"/>
      <c r="L12" s="27">
        <f>SUM(G12:K12)</f>
        <v>0</v>
      </c>
      <c r="M12" s="129">
        <f>SUM(L12:L13)</f>
        <v>0</v>
      </c>
      <c r="N12" s="29">
        <f>SUM(E12*L12)</f>
        <v>0</v>
      </c>
    </row>
    <row r="13" spans="1:20" ht="14" customHeight="1" thickBot="1">
      <c r="A13" s="97"/>
      <c r="B13" s="126"/>
      <c r="C13" s="128"/>
      <c r="D13" s="32">
        <v>6200</v>
      </c>
      <c r="E13" s="33">
        <f t="shared" si="1"/>
        <v>3720</v>
      </c>
      <c r="F13" s="34" t="s">
        <v>7</v>
      </c>
      <c r="G13" s="73"/>
      <c r="H13" s="74"/>
      <c r="I13" s="74"/>
      <c r="J13" s="75"/>
      <c r="K13" s="76"/>
      <c r="L13" s="35">
        <f>SUM(G13:K13)</f>
        <v>0</v>
      </c>
      <c r="M13" s="130"/>
      <c r="N13" s="36">
        <f>SUM(E13*L13)</f>
        <v>0</v>
      </c>
    </row>
    <row r="14" spans="1:20" s="18" customFormat="1" ht="15.5" thickBot="1">
      <c r="A14" s="13" t="s">
        <v>0</v>
      </c>
      <c r="B14" s="14" t="s">
        <v>1</v>
      </c>
      <c r="C14" s="15" t="s">
        <v>2</v>
      </c>
      <c r="D14" s="15" t="s">
        <v>31</v>
      </c>
      <c r="E14" s="15" t="s">
        <v>3</v>
      </c>
      <c r="F14" s="16" t="s">
        <v>4</v>
      </c>
      <c r="G14" s="37" t="s">
        <v>10</v>
      </c>
      <c r="H14" s="38"/>
      <c r="I14" s="38"/>
      <c r="J14" s="39"/>
      <c r="K14" s="40"/>
      <c r="L14" s="108" t="s">
        <v>5</v>
      </c>
      <c r="M14" s="109"/>
      <c r="N14" s="17" t="s">
        <v>6</v>
      </c>
    </row>
    <row r="15" spans="1:20" ht="14" customHeight="1" thickBot="1">
      <c r="A15" s="19" t="s">
        <v>22</v>
      </c>
      <c r="B15" s="92" t="s">
        <v>24</v>
      </c>
      <c r="C15" s="20" t="s">
        <v>27</v>
      </c>
      <c r="D15" s="30">
        <v>3200</v>
      </c>
      <c r="E15" s="31">
        <f t="shared" ref="E15" si="2">SUM(D15*0.6)</f>
        <v>1920</v>
      </c>
      <c r="F15" s="23" t="s">
        <v>17</v>
      </c>
      <c r="G15" s="83"/>
      <c r="H15" s="84"/>
      <c r="I15" s="84"/>
      <c r="J15" s="85"/>
      <c r="K15" s="81"/>
      <c r="L15" s="27">
        <f>SUM(G15:K15)</f>
        <v>0</v>
      </c>
      <c r="M15" s="28">
        <f>SUM(L15:L15)</f>
        <v>0</v>
      </c>
      <c r="N15" s="29">
        <f>SUM(E15*L15)</f>
        <v>0</v>
      </c>
    </row>
    <row r="16" spans="1:20" s="18" customFormat="1" ht="15.5" thickBot="1">
      <c r="A16" s="13" t="s">
        <v>0</v>
      </c>
      <c r="B16" s="14" t="s">
        <v>1</v>
      </c>
      <c r="C16" s="15" t="s">
        <v>2</v>
      </c>
      <c r="D16" s="15" t="s">
        <v>31</v>
      </c>
      <c r="E16" s="15" t="s">
        <v>3</v>
      </c>
      <c r="F16" s="16" t="s">
        <v>4</v>
      </c>
      <c r="G16" s="37" t="s">
        <v>10</v>
      </c>
      <c r="H16" s="38"/>
      <c r="I16" s="38"/>
      <c r="J16" s="39"/>
      <c r="K16" s="40"/>
      <c r="L16" s="108" t="s">
        <v>5</v>
      </c>
      <c r="M16" s="109"/>
      <c r="N16" s="17" t="s">
        <v>6</v>
      </c>
    </row>
    <row r="17" spans="1:14" ht="14" customHeight="1" thickBot="1">
      <c r="A17" s="19" t="s">
        <v>19</v>
      </c>
      <c r="B17" s="92" t="s">
        <v>30</v>
      </c>
      <c r="C17" s="20" t="s">
        <v>27</v>
      </c>
      <c r="D17" s="30">
        <v>1800</v>
      </c>
      <c r="E17" s="31">
        <f t="shared" ref="E17" si="3">SUM(D17*0.6)</f>
        <v>1080</v>
      </c>
      <c r="F17" s="23" t="s">
        <v>29</v>
      </c>
      <c r="G17" s="83"/>
      <c r="H17" s="84"/>
      <c r="I17" s="84"/>
      <c r="J17" s="85"/>
      <c r="K17" s="81"/>
      <c r="L17" s="27">
        <f>SUM(G17*6)</f>
        <v>0</v>
      </c>
      <c r="M17" s="28">
        <f>SUM(L17:L17)</f>
        <v>0</v>
      </c>
      <c r="N17" s="29">
        <f>SUM(E17*L17)</f>
        <v>0</v>
      </c>
    </row>
    <row r="18" spans="1:14" s="18" customFormat="1" ht="15.5" thickBot="1">
      <c r="A18" s="13" t="s">
        <v>0</v>
      </c>
      <c r="B18" s="14" t="s">
        <v>1</v>
      </c>
      <c r="C18" s="15" t="s">
        <v>2</v>
      </c>
      <c r="D18" s="15" t="s">
        <v>31</v>
      </c>
      <c r="E18" s="15" t="s">
        <v>3</v>
      </c>
      <c r="F18" s="82" t="s">
        <v>4</v>
      </c>
      <c r="G18" s="14">
        <v>25</v>
      </c>
      <c r="H18" s="90">
        <v>25.5</v>
      </c>
      <c r="I18" s="15">
        <v>26</v>
      </c>
      <c r="J18" s="15">
        <v>26.5</v>
      </c>
      <c r="K18" s="16">
        <v>27</v>
      </c>
      <c r="L18" s="108" t="s">
        <v>5</v>
      </c>
      <c r="M18" s="109"/>
      <c r="N18" s="17" t="s">
        <v>6</v>
      </c>
    </row>
    <row r="19" spans="1:14" ht="14" customHeight="1">
      <c r="A19" s="95" t="s">
        <v>23</v>
      </c>
      <c r="B19" s="98" t="s">
        <v>33</v>
      </c>
      <c r="C19" s="101" t="s">
        <v>28</v>
      </c>
      <c r="D19" s="21">
        <v>8200</v>
      </c>
      <c r="E19" s="22">
        <f t="shared" ref="E19:E21" si="4">SUM(D19*0.6)</f>
        <v>4920</v>
      </c>
      <c r="F19" s="26" t="s">
        <v>7</v>
      </c>
      <c r="G19" s="24"/>
      <c r="H19" s="27"/>
      <c r="I19" s="25"/>
      <c r="J19" s="25"/>
      <c r="K19" s="26"/>
      <c r="L19" s="27">
        <f>SUM(G19:K19)</f>
        <v>0</v>
      </c>
      <c r="M19" s="104">
        <f>SUM(L19:L21)</f>
        <v>0</v>
      </c>
      <c r="N19" s="29">
        <f>SUM(E19*L19)</f>
        <v>0</v>
      </c>
    </row>
    <row r="20" spans="1:14" ht="14" customHeight="1">
      <c r="A20" s="96"/>
      <c r="B20" s="99"/>
      <c r="C20" s="102"/>
      <c r="D20" s="32">
        <v>8200</v>
      </c>
      <c r="E20" s="33">
        <f t="shared" si="4"/>
        <v>4920</v>
      </c>
      <c r="F20" s="34" t="s">
        <v>18</v>
      </c>
      <c r="G20" s="70"/>
      <c r="H20" s="35"/>
      <c r="I20" s="71"/>
      <c r="J20" s="71"/>
      <c r="K20" s="34"/>
      <c r="L20" s="35">
        <f>SUM(G20:K20)</f>
        <v>0</v>
      </c>
      <c r="M20" s="105"/>
      <c r="N20" s="36">
        <f>SUM(E20*L20)</f>
        <v>0</v>
      </c>
    </row>
    <row r="21" spans="1:14" ht="14" customHeight="1" thickBot="1">
      <c r="A21" s="97"/>
      <c r="B21" s="100"/>
      <c r="C21" s="103"/>
      <c r="D21" s="57">
        <v>8200</v>
      </c>
      <c r="E21" s="86">
        <f t="shared" si="4"/>
        <v>4920</v>
      </c>
      <c r="F21" s="69" t="s">
        <v>11</v>
      </c>
      <c r="G21" s="67"/>
      <c r="H21" s="61"/>
      <c r="I21" s="68"/>
      <c r="J21" s="68"/>
      <c r="K21" s="69"/>
      <c r="L21" s="61">
        <f>SUM(G21:K21)</f>
        <v>0</v>
      </c>
      <c r="M21" s="106"/>
      <c r="N21" s="72">
        <f>SUM(E21*L21)</f>
        <v>0</v>
      </c>
    </row>
    <row r="22" spans="1:14" ht="20.5" thickBot="1">
      <c r="J22" s="77"/>
      <c r="K22" s="131" t="s">
        <v>12</v>
      </c>
      <c r="L22" s="132"/>
      <c r="M22" s="78">
        <f>SUM(M7:M21)</f>
        <v>0</v>
      </c>
      <c r="N22" s="79">
        <f>SUM(N7:N21)</f>
        <v>0</v>
      </c>
    </row>
    <row r="23" spans="1:14" ht="20.5" thickBot="1">
      <c r="B23"/>
      <c r="J23" s="80"/>
      <c r="K23" s="133" t="s">
        <v>13</v>
      </c>
      <c r="L23" s="134"/>
      <c r="M23" s="135"/>
      <c r="N23" s="79">
        <f>ROUNDUP(N22*10%,0)</f>
        <v>0</v>
      </c>
    </row>
    <row r="24" spans="1:14" ht="20.5" thickBot="1">
      <c r="B24" s="93"/>
      <c r="J24" s="80"/>
      <c r="K24" s="133" t="s">
        <v>14</v>
      </c>
      <c r="L24" s="134"/>
      <c r="M24" s="135"/>
      <c r="N24" s="79">
        <f>SUM(N22:N23)</f>
        <v>0</v>
      </c>
    </row>
    <row r="25" spans="1:14" ht="11" customHeight="1"/>
    <row r="26" spans="1:14" ht="11" customHeight="1"/>
    <row r="27" spans="1:14" ht="11" customHeight="1"/>
    <row r="28" spans="1:14" ht="11" customHeight="1"/>
    <row r="29" spans="1:14" ht="11" customHeight="1"/>
    <row r="30" spans="1:14" ht="11" customHeight="1"/>
  </sheetData>
  <mergeCells count="30">
    <mergeCell ref="K22:L22"/>
    <mergeCell ref="K23:M23"/>
    <mergeCell ref="K24:M24"/>
    <mergeCell ref="L18:M18"/>
    <mergeCell ref="F2:M2"/>
    <mergeCell ref="F3:M3"/>
    <mergeCell ref="F4:M4"/>
    <mergeCell ref="F5:M5"/>
    <mergeCell ref="B1:B2"/>
    <mergeCell ref="L14:M14"/>
    <mergeCell ref="L7:M7"/>
    <mergeCell ref="A8:A10"/>
    <mergeCell ref="B8:B10"/>
    <mergeCell ref="C8:C10"/>
    <mergeCell ref="M8:M10"/>
    <mergeCell ref="L11:M11"/>
    <mergeCell ref="A12:A13"/>
    <mergeCell ref="B12:B13"/>
    <mergeCell ref="C12:C13"/>
    <mergeCell ref="M12:M13"/>
    <mergeCell ref="D2:E2"/>
    <mergeCell ref="D3:E3"/>
    <mergeCell ref="D4:E4"/>
    <mergeCell ref="D5:E5"/>
    <mergeCell ref="A6:B6"/>
    <mergeCell ref="A19:A21"/>
    <mergeCell ref="B19:B21"/>
    <mergeCell ref="C19:C21"/>
    <mergeCell ref="M19:M21"/>
    <mergeCell ref="L16:M16"/>
  </mergeCells>
  <phoneticPr fontId="2"/>
  <hyperlinks>
    <hyperlink ref="B19:B21" r:id="rId1" display="BC FRENCH ARMY DECK SHOES [RB LOGO]" xr:uid="{2D3878E3-5485-7644-B40F-544FECB00951}"/>
    <hyperlink ref="B12:B13" r:id="rId2" display="BC BEANIE REFLECTOR  [HARDCORE UFO'S LOGO]" xr:uid="{6D9665FD-4669-8240-BD01-654D10131537}"/>
    <hyperlink ref="B8:B10" r:id="rId3" display="BC COTTON WASH CAP [HARDCORE UFO'S LOGO]" xr:uid="{55B05224-D271-DC4B-88C2-13CDBB550927}"/>
    <hyperlink ref="B15" r:id="rId4" xr:uid="{B5CC71AB-3BE0-4D4E-ABD7-CE45F93E3492}"/>
    <hyperlink ref="B17" r:id="rId5" xr:uid="{1AFEB0F2-472A-3640-9CF1-A73A8FD2575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唯 柳町</dc:creator>
  <cp:lastModifiedBy>孝行 工藤</cp:lastModifiedBy>
  <dcterms:created xsi:type="dcterms:W3CDTF">2025-10-09T08:11:40Z</dcterms:created>
  <dcterms:modified xsi:type="dcterms:W3CDTF">2025-12-02T01:47:39Z</dcterms:modified>
</cp:coreProperties>
</file>