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LAKAI\2026\Q3\"/>
    </mc:Choice>
  </mc:AlternateContent>
  <xr:revisionPtr revIDLastSave="0" documentId="8_{B19F8942-A017-446A-B39E-AD10D6E206F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OVER - ORDER" sheetId="4" r:id="rId1"/>
    <sheet name="SHOES" sheetId="1" r:id="rId2"/>
    <sheet name="APPAREL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2" l="1"/>
  <c r="Q8" i="2"/>
  <c r="N10" i="2"/>
  <c r="N9" i="2"/>
  <c r="N44" i="4" s="1"/>
  <c r="N8" i="2"/>
  <c r="N4" i="2"/>
  <c r="N5" i="2"/>
  <c r="N6" i="2"/>
  <c r="N7" i="2"/>
  <c r="Q9" i="2" l="1"/>
  <c r="T44" i="4" s="1"/>
  <c r="Y9" i="1"/>
  <c r="Y3" i="1"/>
  <c r="Q4" i="2" l="1"/>
  <c r="Q5" i="2"/>
  <c r="Q6" i="2"/>
  <c r="Q7" i="2"/>
  <c r="N3" i="2"/>
  <c r="N43" i="4" s="1"/>
  <c r="Y4" i="1"/>
  <c r="Y5" i="1"/>
  <c r="Y6" i="1"/>
  <c r="Y7" i="1"/>
  <c r="Y8" i="1"/>
  <c r="N42" i="4" l="1"/>
  <c r="T42" i="4"/>
  <c r="Q3" i="2"/>
  <c r="T43" i="4" s="1"/>
  <c r="T45" i="4" l="1"/>
  <c r="N45" i="4"/>
</calcChain>
</file>

<file path=xl/sharedStrings.xml><?xml version="1.0" encoding="utf-8"?>
<sst xmlns="http://schemas.openxmlformats.org/spreadsheetml/2006/main" count="111" uniqueCount="63">
  <si>
    <t>SKU</t>
  </si>
  <si>
    <t>MSRP</t>
  </si>
  <si>
    <t>LAKAI</t>
  </si>
  <si>
    <t>CATEGORY</t>
  </si>
  <si>
    <t>SEASON</t>
  </si>
  <si>
    <t>STYLE</t>
  </si>
  <si>
    <t>COLOR</t>
  </si>
  <si>
    <t>CATALOG PAGE</t>
  </si>
  <si>
    <t>PRICE</t>
  </si>
  <si>
    <t>UNITS</t>
  </si>
  <si>
    <t>TOTAL</t>
  </si>
  <si>
    <t>Q3-2026</t>
  </si>
  <si>
    <t>S</t>
  </si>
  <si>
    <t>M</t>
  </si>
  <si>
    <t>L</t>
  </si>
  <si>
    <t>XL</t>
  </si>
  <si>
    <t>XXL</t>
  </si>
  <si>
    <t>CAMBRIDGE ELITE</t>
  </si>
  <si>
    <t>HEDGE GREEN BLACK WHITE</t>
  </si>
  <si>
    <t>ROSE WHITE BLACK GUM</t>
  </si>
  <si>
    <t>MANCHESTER ELITE</t>
  </si>
  <si>
    <t>WHITE NUBUCK JADE</t>
  </si>
  <si>
    <t>PARQUET HI ELITE</t>
  </si>
  <si>
    <t>BLACK SUEDE WHITE CONTRAST STITCH</t>
  </si>
  <si>
    <t>WHITE SUEDE</t>
  </si>
  <si>
    <t>PARQUET ELITE</t>
  </si>
  <si>
    <t>O/S</t>
  </si>
  <si>
    <t>APPAREL</t>
  </si>
  <si>
    <t>SEASONAL SHOES</t>
  </si>
  <si>
    <t>HOODIE</t>
  </si>
  <si>
    <t>ACCESORIES</t>
  </si>
  <si>
    <t>BLACK</t>
  </si>
  <si>
    <t>GREY</t>
  </si>
  <si>
    <t>LAKAI - ORDER</t>
  </si>
  <si>
    <t>CONCEPT</t>
  </si>
  <si>
    <t>AMOUNT</t>
  </si>
  <si>
    <t>ADULT SHOES</t>
  </si>
  <si>
    <t>FECAM26Q3-001-HGBLW</t>
  </si>
  <si>
    <t>FECAM26Q3-001-RWHBG</t>
  </si>
  <si>
    <t>FEMAN26Q3-001-WNUBJ</t>
  </si>
  <si>
    <t>FPARQ26Q3-001-BSWCS</t>
  </si>
  <si>
    <t>FPARQ26Q3-001-WHTES</t>
  </si>
  <si>
    <t>FPARH26Q3-001-BSWCS</t>
  </si>
  <si>
    <t>FPARH26Q3-001-WHTES</t>
  </si>
  <si>
    <t>BARRIER TEE</t>
  </si>
  <si>
    <t>TRASH BIN TEE</t>
  </si>
  <si>
    <t>WHITE</t>
  </si>
  <si>
    <t>THE MODULES WE SKATE PULLOVER HOODIE</t>
  </si>
  <si>
    <t>BARRIER BEANIE</t>
  </si>
  <si>
    <t>BROWN</t>
  </si>
  <si>
    <t>PICNIC TABLE SOCKS</t>
  </si>
  <si>
    <t>T-SHIRT</t>
  </si>
  <si>
    <t>ATEES26Q3-001-BLACK</t>
  </si>
  <si>
    <t>ATEES26Q3-002-BLACK</t>
  </si>
  <si>
    <t>ATEES26Q3-003-WHITE</t>
  </si>
  <si>
    <t>ATEES26Q3-004-GREY</t>
  </si>
  <si>
    <t>AHOOD26Q3-001-BLACK</t>
  </si>
  <si>
    <t>ACAPS26Q3-001-BLACK</t>
  </si>
  <si>
    <t>ABEAN26Q3-002-BROWN</t>
  </si>
  <si>
    <t>ASOCK26Q3-002-WHITE</t>
  </si>
  <si>
    <t>PICNIC TABLE TEE</t>
  </si>
  <si>
    <t>TRASH BIN CAP</t>
  </si>
  <si>
    <t>FIRE HYDRANT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</si>
</sst>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[$¥-411]* #,##0.00_-;\-[$¥-411]* #,##0.00_-;_-[$¥-411]* &quot;-&quot;??_-;_-@_-"/>
    <numFmt numFmtId="177" formatCode="#,##0.00\ &quot;€&quot;"/>
    <numFmt numFmtId="179" formatCode="_-[$¥-411]* #,##0_-;\-[$¥-411]* #,##0_-;_-[$¥-411]* &quot;-&quot;??_-;_-@_-"/>
  </numFmts>
  <fonts count="9">
    <font>
      <sz val="11"/>
      <color theme="1"/>
      <name val="Yu Gothic"/>
      <family val="2"/>
      <scheme val="minor"/>
    </font>
    <font>
      <sz val="8"/>
      <name val="Yu Gothic"/>
      <family val="2"/>
      <scheme val="minor"/>
    </font>
    <font>
      <b/>
      <sz val="11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4"/>
      <color theme="0"/>
      <name val="Yu Gothic"/>
      <family val="2"/>
      <scheme val="minor"/>
    </font>
    <font>
      <b/>
      <sz val="12"/>
      <color theme="0"/>
      <name val="Yu Gothic"/>
      <family val="2"/>
      <scheme val="minor"/>
    </font>
    <font>
      <b/>
      <sz val="18"/>
      <color theme="0"/>
      <name val="Yu Gothic"/>
      <family val="2"/>
      <scheme val="minor"/>
    </font>
    <font>
      <b/>
      <sz val="22"/>
      <color theme="0"/>
      <name val="Yu Gothic"/>
      <family val="2"/>
      <scheme val="minor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/>
    <xf numFmtId="0" fontId="0" fillId="0" borderId="7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0" xfId="0" applyFill="1"/>
    <xf numFmtId="0" fontId="5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7" fontId="0" fillId="0" borderId="0" xfId="0" applyNumberFormat="1"/>
    <xf numFmtId="176" fontId="0" fillId="0" borderId="14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76" fontId="3" fillId="3" borderId="32" xfId="0" applyNumberFormat="1" applyFont="1" applyFill="1" applyBorder="1" applyAlignment="1">
      <alignment horizontal="center"/>
    </xf>
    <xf numFmtId="176" fontId="3" fillId="3" borderId="33" xfId="0" applyNumberFormat="1" applyFont="1" applyFill="1" applyBorder="1" applyAlignment="1">
      <alignment horizontal="center"/>
    </xf>
    <xf numFmtId="176" fontId="3" fillId="0" borderId="14" xfId="0" applyNumberFormat="1" applyFont="1" applyBorder="1" applyAlignment="1">
      <alignment horizontal="center"/>
    </xf>
    <xf numFmtId="176" fontId="3" fillId="0" borderId="30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76" fontId="3" fillId="0" borderId="26" xfId="0" applyNumberFormat="1" applyFont="1" applyBorder="1" applyAlignment="1">
      <alignment horizontal="center"/>
    </xf>
    <xf numFmtId="176" fontId="3" fillId="0" borderId="28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79" fontId="0" fillId="0" borderId="7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0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588035</xdr:colOff>
      <xdr:row>38</xdr:row>
      <xdr:rowOff>77170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942FA7-5A64-48F0-B680-447464B5F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78645" cy="6954220"/>
        </a:xfrm>
        <a:prstGeom prst="rect">
          <a:avLst/>
        </a:prstGeom>
      </xdr:spPr>
    </xdr:pic>
    <xdr:clientData/>
  </xdr:twoCellAnchor>
  <xdr:twoCellAnchor editAs="oneCell">
    <xdr:from>
      <xdr:col>11</xdr:col>
      <xdr:colOff>625657</xdr:colOff>
      <xdr:row>1</xdr:row>
      <xdr:rowOff>46692</xdr:rowOff>
    </xdr:from>
    <xdr:to>
      <xdr:col>24</xdr:col>
      <xdr:colOff>701586</xdr:colOff>
      <xdr:row>36</xdr:row>
      <xdr:rowOff>134063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5BBEA0-F9E9-4F6F-8286-D28168DA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7014" y="223585"/>
          <a:ext cx="10330000" cy="6278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2</xdr:row>
      <xdr:rowOff>140970</xdr:rowOff>
    </xdr:from>
    <xdr:to>
      <xdr:col>0</xdr:col>
      <xdr:colOff>1924431</xdr:colOff>
      <xdr:row>2</xdr:row>
      <xdr:rowOff>931545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C08478-EE92-4732-8929-673E49C8C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502920"/>
          <a:ext cx="1741551" cy="80200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3</xdr:row>
      <xdr:rowOff>95250</xdr:rowOff>
    </xdr:from>
    <xdr:to>
      <xdr:col>0</xdr:col>
      <xdr:colOff>1960246</xdr:colOff>
      <xdr:row>3</xdr:row>
      <xdr:rowOff>879370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810F2D-41E5-425B-9631-B0599A019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6" y="1628775"/>
          <a:ext cx="1844040" cy="78412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</xdr:row>
      <xdr:rowOff>133350</xdr:rowOff>
    </xdr:from>
    <xdr:to>
      <xdr:col>0</xdr:col>
      <xdr:colOff>1964055</xdr:colOff>
      <xdr:row>4</xdr:row>
      <xdr:rowOff>913990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BFE8696-CA60-48D9-B619-B91488F7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4010025"/>
          <a:ext cx="1802130" cy="78064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</xdr:row>
      <xdr:rowOff>66676</xdr:rowOff>
    </xdr:from>
    <xdr:to>
      <xdr:col>0</xdr:col>
      <xdr:colOff>1964055</xdr:colOff>
      <xdr:row>5</xdr:row>
      <xdr:rowOff>1006039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2078569-37A1-4AFE-B9D1-B051927C6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0" y="6286501"/>
          <a:ext cx="1764030" cy="92983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</xdr:row>
      <xdr:rowOff>87630</xdr:rowOff>
    </xdr:from>
    <xdr:to>
      <xdr:col>0</xdr:col>
      <xdr:colOff>2037243</xdr:colOff>
      <xdr:row>6</xdr:row>
      <xdr:rowOff>1085849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F81390A-6050-4213-B9E6-A15E2E4BB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7479030"/>
          <a:ext cx="1816263" cy="9982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</xdr:row>
      <xdr:rowOff>142876</xdr:rowOff>
    </xdr:from>
    <xdr:to>
      <xdr:col>0</xdr:col>
      <xdr:colOff>2055495</xdr:colOff>
      <xdr:row>7</xdr:row>
      <xdr:rowOff>930639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4C6519E-5F05-457D-B2E0-5C06BA6D6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025" y="8705851"/>
          <a:ext cx="1855470" cy="78776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</xdr:row>
      <xdr:rowOff>177165</xdr:rowOff>
    </xdr:from>
    <xdr:to>
      <xdr:col>0</xdr:col>
      <xdr:colOff>2077175</xdr:colOff>
      <xdr:row>8</xdr:row>
      <xdr:rowOff>973455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DD6C285-F8A3-4DF6-BB60-8A70F32C8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350" y="9911715"/>
          <a:ext cx="1932395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692861</xdr:colOff>
      <xdr:row>0</xdr:row>
      <xdr:rowOff>57935</xdr:rowOff>
    </xdr:from>
    <xdr:to>
      <xdr:col>0</xdr:col>
      <xdr:colOff>1451051</xdr:colOff>
      <xdr:row>0</xdr:row>
      <xdr:rowOff>288212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BA68FEF-2FD5-43F0-8264-8CD85352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861" y="57935"/>
          <a:ext cx="758190" cy="234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0</xdr:row>
      <xdr:rowOff>76536</xdr:rowOff>
    </xdr:from>
    <xdr:to>
      <xdr:col>27</xdr:col>
      <xdr:colOff>80272</xdr:colOff>
      <xdr:row>0</xdr:row>
      <xdr:rowOff>320148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86C3EA8-DE3E-4502-B6A6-3C229C09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64383" y="76536"/>
          <a:ext cx="756285" cy="232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472440</xdr:colOff>
      <xdr:row>0</xdr:row>
      <xdr:rowOff>36195</xdr:rowOff>
    </xdr:from>
    <xdr:to>
      <xdr:col>0</xdr:col>
      <xdr:colOff>1234440</xdr:colOff>
      <xdr:row>0</xdr:row>
      <xdr:rowOff>268377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EF24F8-4E59-442A-B383-3511DE3AE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36195"/>
          <a:ext cx="754380" cy="232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224790</xdr:colOff>
      <xdr:row>0</xdr:row>
      <xdr:rowOff>47625</xdr:rowOff>
    </xdr:from>
    <xdr:to>
      <xdr:col>16</xdr:col>
      <xdr:colOff>973455</xdr:colOff>
      <xdr:row>0</xdr:row>
      <xdr:rowOff>283617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C01C580-4341-4917-AC41-2E74F969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9115" y="47625"/>
          <a:ext cx="756285" cy="232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160692</xdr:colOff>
      <xdr:row>2</xdr:row>
      <xdr:rowOff>149486</xdr:rowOff>
    </xdr:from>
    <xdr:to>
      <xdr:col>0</xdr:col>
      <xdr:colOff>2077407</xdr:colOff>
      <xdr:row>2</xdr:row>
      <xdr:rowOff>1199253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6FDC4D-869F-4C34-8D34-254DBDF3E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692" y="687368"/>
          <a:ext cx="1907190" cy="1045957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112060</xdr:colOff>
      <xdr:row>3</xdr:row>
      <xdr:rowOff>179294</xdr:rowOff>
    </xdr:from>
    <xdr:to>
      <xdr:col>0</xdr:col>
      <xdr:colOff>2229972</xdr:colOff>
      <xdr:row>3</xdr:row>
      <xdr:rowOff>1277523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5DB364-57D1-4C6E-AC8F-CCEA0F73E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060" y="2129118"/>
          <a:ext cx="2114102" cy="1084894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4</xdr:row>
      <xdr:rowOff>134471</xdr:rowOff>
    </xdr:from>
    <xdr:to>
      <xdr:col>0</xdr:col>
      <xdr:colOff>2194279</xdr:colOff>
      <xdr:row>4</xdr:row>
      <xdr:rowOff>1198805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C28B11D-0EF4-4F22-8FFF-8D63E4A3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235" y="3496236"/>
          <a:ext cx="2134664" cy="1077669"/>
        </a:xfrm>
        <a:prstGeom prst="rect">
          <a:avLst/>
        </a:prstGeom>
      </xdr:spPr>
    </xdr:pic>
    <xdr:clientData/>
  </xdr:twoCellAnchor>
  <xdr:twoCellAnchor editAs="oneCell">
    <xdr:from>
      <xdr:col>0</xdr:col>
      <xdr:colOff>53934</xdr:colOff>
      <xdr:row>5</xdr:row>
      <xdr:rowOff>181564</xdr:rowOff>
    </xdr:from>
    <xdr:to>
      <xdr:col>0</xdr:col>
      <xdr:colOff>2136838</xdr:colOff>
      <xdr:row>5</xdr:row>
      <xdr:rowOff>1255059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1507745-63E0-4966-A826-0CD3D4A7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934" y="4955270"/>
          <a:ext cx="2082904" cy="1073495"/>
        </a:xfrm>
        <a:prstGeom prst="rect">
          <a:avLst/>
        </a:prstGeom>
      </xdr:spPr>
    </xdr:pic>
    <xdr:clientData/>
  </xdr:twoCellAnchor>
  <xdr:twoCellAnchor editAs="oneCell">
    <xdr:from>
      <xdr:col>0</xdr:col>
      <xdr:colOff>638735</xdr:colOff>
      <xdr:row>6</xdr:row>
      <xdr:rowOff>134471</xdr:rowOff>
    </xdr:from>
    <xdr:to>
      <xdr:col>0</xdr:col>
      <xdr:colOff>1503269</xdr:colOff>
      <xdr:row>6</xdr:row>
      <xdr:rowOff>1236308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8B286CC-9FA5-414C-A535-44189A531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8735" y="6320118"/>
          <a:ext cx="874059" cy="1098027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448235</xdr:colOff>
      <xdr:row>7</xdr:row>
      <xdr:rowOff>268941</xdr:rowOff>
    </xdr:from>
    <xdr:to>
      <xdr:col>0</xdr:col>
      <xdr:colOff>1731196</xdr:colOff>
      <xdr:row>7</xdr:row>
      <xdr:rowOff>1220218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195F6D3-0907-4BBF-BE07-BE33A3B37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235" y="7866529"/>
          <a:ext cx="1286771" cy="951277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448234</xdr:colOff>
      <xdr:row>8</xdr:row>
      <xdr:rowOff>134471</xdr:rowOff>
    </xdr:from>
    <xdr:to>
      <xdr:col>0</xdr:col>
      <xdr:colOff>1622723</xdr:colOff>
      <xdr:row>8</xdr:row>
      <xdr:rowOff>1241868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ADDB2AE-7939-4361-BDBF-C3155C68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8234" y="9144000"/>
          <a:ext cx="1185919" cy="1103587"/>
        </a:xfrm>
        <a:prstGeom prst="rect">
          <a:avLst/>
        </a:prstGeom>
      </xdr:spPr>
    </xdr:pic>
    <xdr:clientData/>
  </xdr:twoCellAnchor>
  <xdr:twoCellAnchor editAs="oneCell">
    <xdr:from>
      <xdr:col>0</xdr:col>
      <xdr:colOff>582708</xdr:colOff>
      <xdr:row>9</xdr:row>
      <xdr:rowOff>146517</xdr:rowOff>
    </xdr:from>
    <xdr:to>
      <xdr:col>0</xdr:col>
      <xdr:colOff>1503271</xdr:colOff>
      <xdr:row>9</xdr:row>
      <xdr:rowOff>1333248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20B501E-A615-4060-8FEF-115E87740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2708" y="10567988"/>
          <a:ext cx="930088" cy="1186731"/>
        </a:xfrm>
        <a:prstGeom prst="rect">
          <a:avLst/>
        </a:prstGeom>
      </xdr:spPr>
    </xdr:pic>
    <xdr:clientData/>
  </xdr:twoCellAnchor>
  <xdr:twoCellAnchor editAs="oneCell">
    <xdr:from>
      <xdr:col>8</xdr:col>
      <xdr:colOff>728383</xdr:colOff>
      <xdr:row>8</xdr:row>
      <xdr:rowOff>571500</xdr:rowOff>
    </xdr:from>
    <xdr:to>
      <xdr:col>9</xdr:col>
      <xdr:colOff>670000</xdr:colOff>
      <xdr:row>8</xdr:row>
      <xdr:rowOff>820827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F0C8894-56F3-458E-B25A-253F2BE7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9589" y="9581029"/>
          <a:ext cx="744855" cy="235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195A-1CD2-4C23-9771-D97B22CD703F}">
  <dimension ref="A1:Y45"/>
  <sheetViews>
    <sheetView zoomScale="85" zoomScaleNormal="85" workbookViewId="0">
      <selection activeCell="A41" sqref="A41:M41"/>
    </sheetView>
  </sheetViews>
  <sheetFormatPr defaultColWidth="10.6640625" defaultRowHeight="18"/>
  <cols>
    <col min="25" max="25" width="11.58203125" customWidth="1"/>
    <col min="26" max="28" width="11.58203125"/>
  </cols>
  <sheetData>
    <row r="1" spans="1: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8.5" thickBo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35">
      <c r="A40" s="35" t="s">
        <v>33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7"/>
    </row>
    <row r="41" spans="1:25" ht="22.5">
      <c r="A41" s="40" t="s">
        <v>34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 t="s">
        <v>9</v>
      </c>
      <c r="O41" s="38"/>
      <c r="P41" s="38"/>
      <c r="Q41" s="38"/>
      <c r="R41" s="38"/>
      <c r="S41" s="38"/>
      <c r="T41" s="38" t="s">
        <v>35</v>
      </c>
      <c r="U41" s="38"/>
      <c r="V41" s="38"/>
      <c r="W41" s="38"/>
      <c r="X41" s="38"/>
      <c r="Y41" s="39"/>
    </row>
    <row r="42" spans="1:25" ht="20">
      <c r="A42" s="41" t="s">
        <v>36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>
        <f>SUM(SHOES!Y3:Y9)</f>
        <v>0</v>
      </c>
      <c r="O42" s="42"/>
      <c r="P42" s="42"/>
      <c r="Q42" s="42"/>
      <c r="R42" s="42"/>
      <c r="S42" s="42"/>
      <c r="T42" s="43" t="e">
        <f>SUM(SHOES!#REF!)</f>
        <v>#REF!</v>
      </c>
      <c r="U42" s="43"/>
      <c r="V42" s="43"/>
      <c r="W42" s="43"/>
      <c r="X42" s="43"/>
      <c r="Y42" s="44"/>
    </row>
    <row r="43" spans="1:25" ht="20">
      <c r="A43" s="34" t="s">
        <v>27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>
        <f>SUM(APPAREL!N3:N7)</f>
        <v>0</v>
      </c>
      <c r="O43" s="29"/>
      <c r="P43" s="29"/>
      <c r="Q43" s="29"/>
      <c r="R43" s="29"/>
      <c r="S43" s="29"/>
      <c r="T43" s="32">
        <f>SUM(APPAREL!Q3:Q7)</f>
        <v>0</v>
      </c>
      <c r="U43" s="32"/>
      <c r="V43" s="32"/>
      <c r="W43" s="32"/>
      <c r="X43" s="32"/>
      <c r="Y43" s="33"/>
    </row>
    <row r="44" spans="1:25" ht="20">
      <c r="A44" s="34" t="s">
        <v>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>
        <f>SUM(APPAREL!N8:N10)</f>
        <v>0</v>
      </c>
      <c r="O44" s="29"/>
      <c r="P44" s="29"/>
      <c r="Q44" s="29"/>
      <c r="R44" s="29"/>
      <c r="S44" s="29"/>
      <c r="T44" s="32">
        <f>SUM(APPAREL!Q8:Q10)</f>
        <v>0</v>
      </c>
      <c r="U44" s="32"/>
      <c r="V44" s="32"/>
      <c r="W44" s="32"/>
      <c r="X44" s="32"/>
      <c r="Y44" s="33"/>
    </row>
    <row r="45" spans="1:25" ht="20.5" thickBot="1">
      <c r="A45" s="27" t="s">
        <v>10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>
        <f>SUM(N42:S44)</f>
        <v>0</v>
      </c>
      <c r="O45" s="28"/>
      <c r="P45" s="28"/>
      <c r="Q45" s="28"/>
      <c r="R45" s="28"/>
      <c r="S45" s="28"/>
      <c r="T45" s="30" t="e">
        <f>SUM(T42:Y44)</f>
        <v>#REF!</v>
      </c>
      <c r="U45" s="30"/>
      <c r="V45" s="30"/>
      <c r="W45" s="30"/>
      <c r="X45" s="30"/>
      <c r="Y45" s="31"/>
    </row>
  </sheetData>
  <mergeCells count="16">
    <mergeCell ref="A40:Y40"/>
    <mergeCell ref="T41:Y41"/>
    <mergeCell ref="N41:S41"/>
    <mergeCell ref="A41:M41"/>
    <mergeCell ref="A42:M42"/>
    <mergeCell ref="N42:S42"/>
    <mergeCell ref="T42:Y42"/>
    <mergeCell ref="A45:M45"/>
    <mergeCell ref="N43:S43"/>
    <mergeCell ref="N45:S45"/>
    <mergeCell ref="N44:S44"/>
    <mergeCell ref="T45:Y45"/>
    <mergeCell ref="T44:Y44"/>
    <mergeCell ref="T43:Y43"/>
    <mergeCell ref="A43:M43"/>
    <mergeCell ref="A44:M44"/>
  </mergeCells>
  <phoneticPr fontId="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zoomScale="85" zoomScaleNormal="85" workbookViewId="0">
      <pane ySplit="2" topLeftCell="A3" activePane="bottomLeft" state="frozen"/>
      <selection pane="bottomLeft" activeCell="Z9" sqref="Z9"/>
    </sheetView>
  </sheetViews>
  <sheetFormatPr defaultColWidth="8.9140625" defaultRowHeight="18" outlineLevelCol="1"/>
  <cols>
    <col min="1" max="1" width="31" style="1" customWidth="1"/>
    <col min="2" max="2" width="20.58203125" style="1" customWidth="1"/>
    <col min="3" max="3" width="12.08203125" style="1" customWidth="1"/>
    <col min="4" max="4" width="20.25" style="1" customWidth="1"/>
    <col min="5" max="5" width="36" style="1" customWidth="1"/>
    <col min="6" max="6" width="25" style="1" customWidth="1"/>
    <col min="7" max="7" width="17" style="1" customWidth="1"/>
    <col min="8" max="24" width="7.9140625" style="1" customWidth="1" outlineLevel="1"/>
    <col min="25" max="25" width="9.75" style="1" customWidth="1"/>
    <col min="26" max="26" width="13.25" style="1" customWidth="1"/>
  </cols>
  <sheetData>
    <row r="1" spans="1:28" s="6" customFormat="1" ht="28.75" customHeight="1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8" s="6" customFormat="1" ht="20">
      <c r="A2" s="10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0</v>
      </c>
      <c r="G2" s="8" t="s">
        <v>7</v>
      </c>
      <c r="H2" s="8">
        <v>5</v>
      </c>
      <c r="I2" s="8">
        <v>5.5</v>
      </c>
      <c r="J2" s="8">
        <v>6</v>
      </c>
      <c r="K2" s="8">
        <v>6.5</v>
      </c>
      <c r="L2" s="8">
        <v>7</v>
      </c>
      <c r="M2" s="8">
        <v>7.5</v>
      </c>
      <c r="N2" s="8">
        <v>8</v>
      </c>
      <c r="O2" s="8">
        <v>8.5</v>
      </c>
      <c r="P2" s="8">
        <v>9</v>
      </c>
      <c r="Q2" s="8">
        <v>9.5</v>
      </c>
      <c r="R2" s="8">
        <v>10</v>
      </c>
      <c r="S2" s="8">
        <v>10.5</v>
      </c>
      <c r="T2" s="8">
        <v>11</v>
      </c>
      <c r="U2" s="8">
        <v>11.5</v>
      </c>
      <c r="V2" s="8">
        <v>12</v>
      </c>
      <c r="W2" s="8">
        <v>13</v>
      </c>
      <c r="X2" s="8">
        <v>14</v>
      </c>
      <c r="Y2" s="8" t="s">
        <v>9</v>
      </c>
      <c r="Z2" s="8" t="s">
        <v>1</v>
      </c>
    </row>
    <row r="3" spans="1:28" ht="92.4" customHeight="1">
      <c r="A3" s="9"/>
      <c r="B3" s="7" t="s">
        <v>28</v>
      </c>
      <c r="C3" s="7" t="s">
        <v>11</v>
      </c>
      <c r="D3" s="7" t="s">
        <v>17</v>
      </c>
      <c r="E3" s="7" t="s">
        <v>18</v>
      </c>
      <c r="F3" s="7" t="s">
        <v>37</v>
      </c>
      <c r="G3" s="7">
        <v>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>
        <f>SUM(H3:X3)</f>
        <v>0</v>
      </c>
      <c r="Z3" s="50">
        <v>12000</v>
      </c>
    </row>
    <row r="4" spans="1:28" ht="92.4" customHeight="1">
      <c r="A4" s="3"/>
      <c r="B4" s="7" t="s">
        <v>28</v>
      </c>
      <c r="C4" s="2" t="s">
        <v>11</v>
      </c>
      <c r="D4" s="2" t="s">
        <v>17</v>
      </c>
      <c r="E4" s="2" t="s">
        <v>19</v>
      </c>
      <c r="F4" s="2" t="s">
        <v>38</v>
      </c>
      <c r="G4" s="2">
        <v>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7">
        <f t="shared" ref="Y4:Y8" si="0">SUM(H4:X4)</f>
        <v>0</v>
      </c>
      <c r="Z4" s="50">
        <v>12000</v>
      </c>
    </row>
    <row r="5" spans="1:28" ht="92.4" customHeight="1">
      <c r="A5" s="3"/>
      <c r="B5" s="7" t="s">
        <v>28</v>
      </c>
      <c r="C5" s="2" t="s">
        <v>11</v>
      </c>
      <c r="D5" s="2" t="s">
        <v>20</v>
      </c>
      <c r="E5" s="2" t="s">
        <v>21</v>
      </c>
      <c r="F5" s="2" t="s">
        <v>39</v>
      </c>
      <c r="G5" s="2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7">
        <f t="shared" si="0"/>
        <v>0</v>
      </c>
      <c r="Z5" s="50">
        <v>12000</v>
      </c>
      <c r="AB5" s="22"/>
    </row>
    <row r="6" spans="1:28" ht="92.4" customHeight="1">
      <c r="A6" s="3"/>
      <c r="B6" s="7" t="s">
        <v>28</v>
      </c>
      <c r="C6" s="2" t="s">
        <v>11</v>
      </c>
      <c r="D6" s="2" t="s">
        <v>22</v>
      </c>
      <c r="E6" s="2" t="s">
        <v>23</v>
      </c>
      <c r="F6" s="2" t="s">
        <v>42</v>
      </c>
      <c r="G6" s="2">
        <v>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7">
        <f t="shared" si="0"/>
        <v>0</v>
      </c>
      <c r="Z6" s="50">
        <v>12000</v>
      </c>
    </row>
    <row r="7" spans="1:28" ht="92.4" customHeight="1">
      <c r="A7" s="3"/>
      <c r="B7" s="7" t="s">
        <v>28</v>
      </c>
      <c r="C7" s="2" t="s">
        <v>11</v>
      </c>
      <c r="D7" s="2" t="s">
        <v>22</v>
      </c>
      <c r="E7" s="2" t="s">
        <v>24</v>
      </c>
      <c r="F7" s="2" t="s">
        <v>43</v>
      </c>
      <c r="G7" s="2">
        <v>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7">
        <f t="shared" si="0"/>
        <v>0</v>
      </c>
      <c r="Z7" s="50">
        <v>12000</v>
      </c>
    </row>
    <row r="8" spans="1:28" ht="92.4" customHeight="1">
      <c r="A8" s="3"/>
      <c r="B8" s="7" t="s">
        <v>28</v>
      </c>
      <c r="C8" s="2" t="s">
        <v>11</v>
      </c>
      <c r="D8" s="2" t="s">
        <v>25</v>
      </c>
      <c r="E8" s="2" t="s">
        <v>23</v>
      </c>
      <c r="F8" s="2" t="s">
        <v>40</v>
      </c>
      <c r="G8" s="2">
        <v>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7">
        <f t="shared" si="0"/>
        <v>0</v>
      </c>
      <c r="Z8" s="50">
        <v>12000</v>
      </c>
    </row>
    <row r="9" spans="1:28" ht="92.4" customHeight="1" thickBot="1">
      <c r="A9" s="4"/>
      <c r="B9" s="5" t="s">
        <v>28</v>
      </c>
      <c r="C9" s="5" t="s">
        <v>11</v>
      </c>
      <c r="D9" s="5" t="s">
        <v>25</v>
      </c>
      <c r="E9" s="5" t="s">
        <v>24</v>
      </c>
      <c r="F9" s="5" t="s">
        <v>41</v>
      </c>
      <c r="G9" s="5">
        <v>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1">
        <f>SUM(H9:X9)</f>
        <v>0</v>
      </c>
      <c r="Z9" s="50">
        <v>12000</v>
      </c>
    </row>
  </sheetData>
  <mergeCells count="1">
    <mergeCell ref="A1:Z1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D8BD-D31B-41A1-8F5F-FC939ADD51BD}">
  <dimension ref="A1:Q10"/>
  <sheetViews>
    <sheetView zoomScale="85" zoomScaleNormal="85" workbookViewId="0">
      <pane ySplit="2" topLeftCell="A3" activePane="bottomLeft" state="frozen"/>
      <selection pane="bottomLeft" activeCell="H3" sqref="H3"/>
    </sheetView>
  </sheetViews>
  <sheetFormatPr defaultColWidth="10.6640625" defaultRowHeight="18" outlineLevelCol="1"/>
  <cols>
    <col min="1" max="1" width="32.9140625" customWidth="1"/>
    <col min="2" max="2" width="13.08203125" style="1" customWidth="1"/>
    <col min="3" max="3" width="12.58203125" style="1" customWidth="1"/>
    <col min="4" max="4" width="39.08203125" style="1" bestFit="1" customWidth="1"/>
    <col min="5" max="5" width="18.08203125" style="1" customWidth="1"/>
    <col min="6" max="6" width="23.58203125" style="1" customWidth="1"/>
    <col min="7" max="7" width="15.6640625" style="1" bestFit="1" customWidth="1"/>
    <col min="8" max="12" width="11.58203125" style="1" outlineLevel="1"/>
    <col min="13" max="14" width="11.58203125" style="1"/>
    <col min="15" max="15" width="12.6640625" style="1" customWidth="1"/>
    <col min="16" max="16" width="12.75" style="1" customWidth="1"/>
    <col min="17" max="17" width="20.4140625" style="1" customWidth="1"/>
  </cols>
  <sheetData>
    <row r="1" spans="1:17" ht="26.4" customHeight="1">
      <c r="A1" s="47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ht="20">
      <c r="A2" s="16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0</v>
      </c>
      <c r="G2" s="13" t="s">
        <v>7</v>
      </c>
      <c r="H2" s="13" t="s">
        <v>12</v>
      </c>
      <c r="I2" s="13" t="s">
        <v>13</v>
      </c>
      <c r="J2" s="13" t="s">
        <v>14</v>
      </c>
      <c r="K2" s="13" t="s">
        <v>15</v>
      </c>
      <c r="L2" s="13" t="s">
        <v>16</v>
      </c>
      <c r="M2" s="13" t="s">
        <v>26</v>
      </c>
      <c r="N2" s="13" t="s">
        <v>9</v>
      </c>
      <c r="O2" s="13" t="s">
        <v>8</v>
      </c>
      <c r="P2" s="13" t="s">
        <v>1</v>
      </c>
      <c r="Q2" s="17" t="s">
        <v>10</v>
      </c>
    </row>
    <row r="3" spans="1:17" ht="111" customHeight="1">
      <c r="A3" s="18"/>
      <c r="B3" s="14" t="s">
        <v>51</v>
      </c>
      <c r="C3" s="14" t="s">
        <v>11</v>
      </c>
      <c r="D3" s="14" t="s">
        <v>60</v>
      </c>
      <c r="E3" s="14" t="s">
        <v>31</v>
      </c>
      <c r="F3" s="14" t="s">
        <v>52</v>
      </c>
      <c r="G3" s="14">
        <v>8</v>
      </c>
      <c r="H3" s="14"/>
      <c r="I3" s="14"/>
      <c r="J3" s="14"/>
      <c r="K3" s="14"/>
      <c r="L3" s="14"/>
      <c r="M3" s="15"/>
      <c r="N3" s="14">
        <f t="shared" ref="N3:N7" si="0">SUM(H3:L3)</f>
        <v>0</v>
      </c>
      <c r="O3" s="23">
        <v>2408</v>
      </c>
      <c r="P3" s="23">
        <v>5438</v>
      </c>
      <c r="Q3" s="24">
        <f t="shared" ref="Q3:Q9" si="1">N3*O3</f>
        <v>0</v>
      </c>
    </row>
    <row r="4" spans="1:17" ht="111" customHeight="1">
      <c r="A4" s="18"/>
      <c r="B4" s="14" t="s">
        <v>51</v>
      </c>
      <c r="C4" s="14" t="s">
        <v>11</v>
      </c>
      <c r="D4" s="14" t="s">
        <v>44</v>
      </c>
      <c r="E4" s="14" t="s">
        <v>31</v>
      </c>
      <c r="F4" s="14" t="s">
        <v>53</v>
      </c>
      <c r="G4" s="14">
        <v>8</v>
      </c>
      <c r="H4" s="14"/>
      <c r="I4" s="14"/>
      <c r="J4" s="14"/>
      <c r="K4" s="14"/>
      <c r="L4" s="14"/>
      <c r="M4" s="15"/>
      <c r="N4" s="14">
        <f t="shared" si="0"/>
        <v>0</v>
      </c>
      <c r="O4" s="23">
        <v>2408</v>
      </c>
      <c r="P4" s="23">
        <v>5438</v>
      </c>
      <c r="Q4" s="24">
        <f t="shared" si="1"/>
        <v>0</v>
      </c>
    </row>
    <row r="5" spans="1:17" ht="111" customHeight="1">
      <c r="A5" s="18"/>
      <c r="B5" s="14" t="s">
        <v>51</v>
      </c>
      <c r="C5" s="14" t="s">
        <v>11</v>
      </c>
      <c r="D5" s="14" t="s">
        <v>45</v>
      </c>
      <c r="E5" s="14" t="s">
        <v>46</v>
      </c>
      <c r="F5" s="14" t="s">
        <v>54</v>
      </c>
      <c r="G5" s="14">
        <v>8</v>
      </c>
      <c r="H5" s="14"/>
      <c r="I5" s="14"/>
      <c r="J5" s="14"/>
      <c r="K5" s="14"/>
      <c r="L5" s="14"/>
      <c r="M5" s="15"/>
      <c r="N5" s="14">
        <f t="shared" si="0"/>
        <v>0</v>
      </c>
      <c r="O5" s="23">
        <v>2408</v>
      </c>
      <c r="P5" s="23">
        <v>5438</v>
      </c>
      <c r="Q5" s="24">
        <f t="shared" si="1"/>
        <v>0</v>
      </c>
    </row>
    <row r="6" spans="1:17" ht="111" customHeight="1">
      <c r="A6" s="18"/>
      <c r="B6" s="14" t="s">
        <v>51</v>
      </c>
      <c r="C6" s="14" t="s">
        <v>11</v>
      </c>
      <c r="D6" s="14" t="s">
        <v>62</v>
      </c>
      <c r="E6" s="14" t="s">
        <v>32</v>
      </c>
      <c r="F6" s="14" t="s">
        <v>55</v>
      </c>
      <c r="G6" s="14">
        <v>8</v>
      </c>
      <c r="H6" s="14"/>
      <c r="I6" s="14"/>
      <c r="J6" s="14"/>
      <c r="K6" s="14"/>
      <c r="L6" s="14"/>
      <c r="M6" s="15"/>
      <c r="N6" s="14">
        <f t="shared" si="0"/>
        <v>0</v>
      </c>
      <c r="O6" s="23">
        <v>2408</v>
      </c>
      <c r="P6" s="23">
        <v>5438</v>
      </c>
      <c r="Q6" s="24">
        <f t="shared" si="1"/>
        <v>0</v>
      </c>
    </row>
    <row r="7" spans="1:17" ht="111" customHeight="1">
      <c r="A7" s="18"/>
      <c r="B7" s="14" t="s">
        <v>29</v>
      </c>
      <c r="C7" s="14" t="s">
        <v>11</v>
      </c>
      <c r="D7" s="14" t="s">
        <v>47</v>
      </c>
      <c r="E7" s="14" t="s">
        <v>31</v>
      </c>
      <c r="F7" s="14" t="s">
        <v>56</v>
      </c>
      <c r="G7" s="14">
        <v>9</v>
      </c>
      <c r="H7" s="14"/>
      <c r="I7" s="14"/>
      <c r="J7" s="14"/>
      <c r="K7" s="14"/>
      <c r="L7" s="14"/>
      <c r="M7" s="15"/>
      <c r="N7" s="14">
        <f t="shared" si="0"/>
        <v>0</v>
      </c>
      <c r="O7" s="23">
        <v>5670</v>
      </c>
      <c r="P7" s="23">
        <v>12500</v>
      </c>
      <c r="Q7" s="24">
        <f t="shared" si="1"/>
        <v>0</v>
      </c>
    </row>
    <row r="8" spans="1:17" ht="111" customHeight="1">
      <c r="A8" s="18"/>
      <c r="B8" s="14" t="s">
        <v>30</v>
      </c>
      <c r="C8" s="14" t="s">
        <v>11</v>
      </c>
      <c r="D8" s="14" t="s">
        <v>61</v>
      </c>
      <c r="E8" s="14" t="s">
        <v>31</v>
      </c>
      <c r="F8" s="14" t="s">
        <v>57</v>
      </c>
      <c r="G8" s="14">
        <v>9</v>
      </c>
      <c r="H8" s="15"/>
      <c r="I8" s="15"/>
      <c r="J8" s="15"/>
      <c r="K8" s="15"/>
      <c r="L8" s="15"/>
      <c r="M8" s="14"/>
      <c r="N8" s="14">
        <f>SUM(M8)</f>
        <v>0</v>
      </c>
      <c r="O8" s="23">
        <v>2408</v>
      </c>
      <c r="P8" s="23">
        <v>5438</v>
      </c>
      <c r="Q8" s="24">
        <f t="shared" si="1"/>
        <v>0</v>
      </c>
    </row>
    <row r="9" spans="1:17" ht="111" customHeight="1">
      <c r="A9" s="18"/>
      <c r="B9" s="14" t="s">
        <v>30</v>
      </c>
      <c r="C9" s="14" t="s">
        <v>11</v>
      </c>
      <c r="D9" s="14" t="s">
        <v>48</v>
      </c>
      <c r="E9" s="14" t="s">
        <v>49</v>
      </c>
      <c r="F9" s="14" t="s">
        <v>58</v>
      </c>
      <c r="G9" s="14">
        <v>9</v>
      </c>
      <c r="H9" s="15"/>
      <c r="I9" s="15"/>
      <c r="J9" s="15"/>
      <c r="K9" s="15"/>
      <c r="L9" s="15"/>
      <c r="M9" s="14"/>
      <c r="N9" s="14">
        <f>SUM(M9)</f>
        <v>0</v>
      </c>
      <c r="O9" s="23">
        <v>2408</v>
      </c>
      <c r="P9" s="23">
        <v>5438</v>
      </c>
      <c r="Q9" s="24">
        <f t="shared" si="1"/>
        <v>0</v>
      </c>
    </row>
    <row r="10" spans="1:17" ht="111" customHeight="1" thickBot="1">
      <c r="A10" s="19"/>
      <c r="B10" s="20" t="s">
        <v>30</v>
      </c>
      <c r="C10" s="20" t="s">
        <v>11</v>
      </c>
      <c r="D10" s="20" t="s">
        <v>50</v>
      </c>
      <c r="E10" s="20" t="s">
        <v>46</v>
      </c>
      <c r="F10" s="20" t="s">
        <v>59</v>
      </c>
      <c r="G10" s="20">
        <v>9</v>
      </c>
      <c r="H10" s="21"/>
      <c r="I10" s="21"/>
      <c r="J10" s="21"/>
      <c r="K10" s="21"/>
      <c r="L10" s="21"/>
      <c r="M10" s="20"/>
      <c r="N10" s="20">
        <f>SUM(M10)</f>
        <v>0</v>
      </c>
      <c r="O10" s="25">
        <v>2408</v>
      </c>
      <c r="P10" s="25">
        <v>5438</v>
      </c>
      <c r="Q10" s="26">
        <f>O10*N10</f>
        <v>0</v>
      </c>
    </row>
  </sheetData>
  <mergeCells count="1">
    <mergeCell ref="A1:Q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COVER - ORDER</vt:lpstr>
      <vt:lpstr>SHOES</vt:lpstr>
      <vt:lpstr>APPAREL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Aldair Recalde</dc:creator>
  <cp:lastModifiedBy>孝行 工藤</cp:lastModifiedBy>
  <dcterms:created xsi:type="dcterms:W3CDTF">2015-06-05T18:19:34Z</dcterms:created>
  <dcterms:modified xsi:type="dcterms:W3CDTF">2025-12-18T03:00:45Z</dcterms:modified>
</cp:coreProperties>
</file>