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akayuki Kudo\OSC Dropbox\OSC distribution\プレブック\LAKAI\2026\Q3\"/>
    </mc:Choice>
  </mc:AlternateContent>
  <xr:revisionPtr revIDLastSave="0" documentId="8_{0841331B-CD6F-4C6F-ADD9-AFD6B8117C9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OVER - ORDER" sheetId="4" r:id="rId1"/>
    <sheet name="SHOES" sheetId="1" r:id="rId2"/>
    <sheet name="APPAREL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0" i="1" l="1"/>
  <c r="M4" i="2"/>
  <c r="P4" i="2" s="1"/>
  <c r="M5" i="2"/>
  <c r="P5" i="2" s="1"/>
  <c r="M6" i="2"/>
  <c r="P6" i="2" s="1"/>
  <c r="M7" i="2"/>
  <c r="P7" i="2" s="1"/>
  <c r="M8" i="2"/>
  <c r="P8" i="2" s="1"/>
  <c r="M9" i="2"/>
  <c r="M10" i="2"/>
  <c r="P10" i="2" s="1"/>
  <c r="M11" i="2"/>
  <c r="P11" i="2" s="1"/>
  <c r="M12" i="2"/>
  <c r="M3" i="2"/>
  <c r="P9" i="2"/>
  <c r="P12" i="2"/>
  <c r="Y41" i="1"/>
  <c r="Y42" i="1"/>
  <c r="Y43" i="1"/>
  <c r="Y35" i="1"/>
  <c r="Y36" i="1"/>
  <c r="Y37" i="1"/>
  <c r="Y34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" i="1"/>
  <c r="P3" i="2" l="1"/>
  <c r="U44" i="4" s="1"/>
  <c r="O44" i="4"/>
  <c r="U43" i="4"/>
  <c r="O43" i="4"/>
  <c r="U42" i="4"/>
  <c r="O42" i="4"/>
  <c r="O45" i="4" l="1"/>
  <c r="U45" i="4"/>
</calcChain>
</file>

<file path=xl/sharedStrings.xml><?xml version="1.0" encoding="utf-8"?>
<sst xmlns="http://schemas.openxmlformats.org/spreadsheetml/2006/main" count="299" uniqueCount="137">
  <si>
    <t>SKU</t>
  </si>
  <si>
    <t>MSRP</t>
  </si>
  <si>
    <t>LAKAI</t>
  </si>
  <si>
    <t>CATEGORY</t>
  </si>
  <si>
    <t>SEASON</t>
  </si>
  <si>
    <t>STYLE</t>
  </si>
  <si>
    <t>COLOR</t>
  </si>
  <si>
    <t>CATALOG PAGE</t>
  </si>
  <si>
    <t>K1</t>
  </si>
  <si>
    <t>K2</t>
  </si>
  <si>
    <t>K3</t>
  </si>
  <si>
    <t>K4</t>
  </si>
  <si>
    <t>PRICE</t>
  </si>
  <si>
    <t>10c</t>
  </si>
  <si>
    <t>11c</t>
  </si>
  <si>
    <t>12c</t>
  </si>
  <si>
    <t>13c</t>
  </si>
  <si>
    <t>UNITS</t>
  </si>
  <si>
    <t>TOTAL</t>
  </si>
  <si>
    <t>KIDS - LACES</t>
  </si>
  <si>
    <t>KIDS - VELCRO</t>
  </si>
  <si>
    <t>ZENITH</t>
  </si>
  <si>
    <t>Q3-2026</t>
  </si>
  <si>
    <t>ARAN</t>
  </si>
  <si>
    <t>HEDGE SUEDE JADE GUM</t>
  </si>
  <si>
    <t>TELFORD</t>
  </si>
  <si>
    <t>TEA LEAF WHITE</t>
  </si>
  <si>
    <t>WHITE GUM GREY</t>
  </si>
  <si>
    <t>JOSLIN BLACK ELECTRIC BLUE</t>
  </si>
  <si>
    <t>CAMBRIDGE XLK</t>
  </si>
  <si>
    <t>GABRYEL</t>
  </si>
  <si>
    <t>ROMAN</t>
  </si>
  <si>
    <t>CAMBRIDGE</t>
  </si>
  <si>
    <t>COCO</t>
  </si>
  <si>
    <t>BLACK SUEDE WHITE CORDURA</t>
  </si>
  <si>
    <t>NAVY SUEDE WHITE</t>
  </si>
  <si>
    <t>PISTACHIO SUEDE WHITE</t>
  </si>
  <si>
    <t>BLACK WHITE SUEDE</t>
  </si>
  <si>
    <t>CHESTNUT SUEDE MONOCHROME</t>
  </si>
  <si>
    <t>WHITE LEATHER</t>
  </si>
  <si>
    <t>CHARCOAL SUEDE</t>
  </si>
  <si>
    <t>CREAM SUEDE</t>
  </si>
  <si>
    <t>SLEET SUEDE WHITE GUM</t>
  </si>
  <si>
    <t>TEA SUEDE WHITE BLACK</t>
  </si>
  <si>
    <t>CRIMSON DARK ROYAL CITRUS</t>
  </si>
  <si>
    <t>MANCHESTER</t>
  </si>
  <si>
    <t>BLACK WHITE CONTRAST STITCH</t>
  </si>
  <si>
    <t>CLOVER SUEDE BLACK</t>
  </si>
  <si>
    <t>ESSEX</t>
  </si>
  <si>
    <t>WHITE SUEDE BLACK</t>
  </si>
  <si>
    <t>CAMBRIDGE KIDS</t>
  </si>
  <si>
    <t>BLACK BLACK SUEDE</t>
  </si>
  <si>
    <t>BLACKGUM SUEDE</t>
  </si>
  <si>
    <t>BLACKWHITE SUEDE</t>
  </si>
  <si>
    <t>S</t>
  </si>
  <si>
    <t>M</t>
  </si>
  <si>
    <t>L</t>
  </si>
  <si>
    <t>XL</t>
  </si>
  <si>
    <t>XXL</t>
  </si>
  <si>
    <t>LOGO PULLOVER HOODIE</t>
  </si>
  <si>
    <t>BLACK</t>
  </si>
  <si>
    <t>HEATHER GREY</t>
  </si>
  <si>
    <t>LOGO SS TEE</t>
  </si>
  <si>
    <t>WHITE</t>
  </si>
  <si>
    <t>ASH GREY</t>
  </si>
  <si>
    <t>FLARE PULLOVER HOODIE</t>
  </si>
  <si>
    <t>FLARE SS TEE</t>
  </si>
  <si>
    <t>BLACK SUEDE WHITE</t>
  </si>
  <si>
    <t>WHITE SUEDE NAVY</t>
  </si>
  <si>
    <t>xº</t>
  </si>
  <si>
    <t>CAMBRIDGE KIDS VELCRO STRAP</t>
  </si>
  <si>
    <t>KIDS SHOES</t>
  </si>
  <si>
    <t>APPAREL</t>
  </si>
  <si>
    <t>EVERGREEN</t>
  </si>
  <si>
    <t>SEASONAL SHOES</t>
  </si>
  <si>
    <t>HOODIE</t>
  </si>
  <si>
    <t>T-SHIRT</t>
  </si>
  <si>
    <t>AMOUNT</t>
  </si>
  <si>
    <t>LAKAI - ORDER</t>
  </si>
  <si>
    <t>CONCEPT</t>
  </si>
  <si>
    <t>ADULT SHOES</t>
  </si>
  <si>
    <t>BLACK GUM</t>
  </si>
  <si>
    <t>BLACK WHITE VIBRANT YELLOW</t>
  </si>
  <si>
    <t>NAVY GREY</t>
  </si>
  <si>
    <t>NASSIM</t>
  </si>
  <si>
    <t>EVON</t>
  </si>
  <si>
    <t>BLACK SUEDE</t>
  </si>
  <si>
    <t>FZENI26Q3-001-BLKGM</t>
  </si>
  <si>
    <t>FZENI26Q3-001-BWVIY</t>
  </si>
  <si>
    <t>FZENI26Q3-001-NVYGR</t>
  </si>
  <si>
    <t>FARAN26Q3-001-BLSWH</t>
  </si>
  <si>
    <t>FARAN26Q3-001-HSJGM</t>
  </si>
  <si>
    <t>FARAN26Q3-001-WSNVY</t>
  </si>
  <si>
    <t>FTLOW26Q3-001-TELEW</t>
  </si>
  <si>
    <t>FTLOW26Q3-001-WGUGR</t>
  </si>
  <si>
    <t>FTLOW26Q3-001-JBLEB</t>
  </si>
  <si>
    <t>FTLOW26Q3-001-NASSI</t>
  </si>
  <si>
    <t>DELTA X SALABANZI</t>
  </si>
  <si>
    <t>FTLOW26Q3-001-EVON</t>
  </si>
  <si>
    <t>FCAMX26Q3-001-DEXSA</t>
  </si>
  <si>
    <t>FTLOW26Q3-001-GABRY</t>
  </si>
  <si>
    <t>FTLOW26Q3-001-ROMAN</t>
  </si>
  <si>
    <t>FCAMB26Q3-001-COCO</t>
  </si>
  <si>
    <t>FCAMB26Q3-001-BLSWC</t>
  </si>
  <si>
    <t>FCAMB26Q3-001-NVSWH</t>
  </si>
  <si>
    <t>FCAMB26Q3-001-PISWH</t>
  </si>
  <si>
    <t>FCAMB25Q1-001-BLKSD</t>
  </si>
  <si>
    <t>FCAMB25Q1-001-CHSDM</t>
  </si>
  <si>
    <t>FCAMB24Q3-002-WHLTR</t>
  </si>
  <si>
    <t>FCAMB24Q4-001-CHHSD</t>
  </si>
  <si>
    <t>FCAMB24Q1-001-CRMSD</t>
  </si>
  <si>
    <t>FCAMX26Q3-001-SSWHG</t>
  </si>
  <si>
    <t>FCAMX26Q3-001-TSWHB</t>
  </si>
  <si>
    <t>FCAMX26Q3-001-CRDRC</t>
  </si>
  <si>
    <t>FMANC26Q3-001-BLWCS</t>
  </si>
  <si>
    <t>FMANC26Q3-001-CLSBL</t>
  </si>
  <si>
    <t>FESSE26Q3-001-WHTSB</t>
  </si>
  <si>
    <t>FCAMK26Q1-001-BLKSD</t>
  </si>
  <si>
    <t>FCAMK23Q4-001-BLKGS</t>
  </si>
  <si>
    <t>FCAMK21Q3-001-BKWTS</t>
  </si>
  <si>
    <t>FCAMK26Q2-001-CRMSD</t>
  </si>
  <si>
    <t>FCAMV26Q2-001-BLKSD</t>
  </si>
  <si>
    <t>FCAMV26Q2-001-BLKGS</t>
  </si>
  <si>
    <t>FCAMV26Q2-001-BKWTS</t>
  </si>
  <si>
    <t>BLACK GUM SUEDE</t>
  </si>
  <si>
    <t>FCAMV26Q2-001-CRMSD</t>
  </si>
  <si>
    <t>AHOOD25Q2-002-BLACK</t>
  </si>
  <si>
    <t>AHOOD25Q2-002-HTGRY</t>
  </si>
  <si>
    <t>ATEES25Q2-001-BLACK</t>
  </si>
  <si>
    <t>ATEES25Q2-001-WHITE</t>
  </si>
  <si>
    <t>ATEES25Q2-001-ASGRY</t>
  </si>
  <si>
    <t>AHOOD25Q2-001-BLACK</t>
  </si>
  <si>
    <t>AHOOD25Q2-001-HTGRY</t>
  </si>
  <si>
    <t>ATEES25Q2-002-BLACK</t>
  </si>
  <si>
    <t>ATEES25Q2-002-WHITE</t>
  </si>
  <si>
    <t>ATEES25Q2-002-ASGRY</t>
  </si>
  <si>
    <t>PRO-COLORWAYS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</si>
</sst>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[$¥-411]* #,##0.00_-;\-[$¥-411]* #,##0.00_-;_-[$¥-411]* &quot;-&quot;??_-;_-@_-"/>
    <numFmt numFmtId="178" formatCode="_-[$¥-411]* #,##0_-;\-[$¥-411]* #,##0_-;_-[$¥-411]* &quot;-&quot;??_-;_-@_-"/>
  </numFmts>
  <fonts count="7">
    <font>
      <sz val="11"/>
      <color theme="1"/>
      <name val="Yu Gothic"/>
      <family val="2"/>
      <scheme val="minor"/>
    </font>
    <font>
      <sz val="8"/>
      <name val="Yu Gothic"/>
      <family val="2"/>
      <scheme val="minor"/>
    </font>
    <font>
      <b/>
      <sz val="14"/>
      <color theme="0"/>
      <name val="Yu Gothic"/>
      <family val="2"/>
      <scheme val="minor"/>
    </font>
    <font>
      <b/>
      <sz val="22"/>
      <color theme="0"/>
      <name val="Yu Gothic"/>
      <family val="2"/>
      <scheme val="minor"/>
    </font>
    <font>
      <sz val="12"/>
      <color theme="1"/>
      <name val="Yu Gothic"/>
      <family val="2"/>
      <scheme val="minor"/>
    </font>
    <font>
      <sz val="14"/>
      <color theme="0"/>
      <name val="Yu Gothic"/>
      <family val="2"/>
      <scheme val="minor"/>
    </font>
    <font>
      <sz val="6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0" fillId="2" borderId="0" xfId="0" applyFill="1"/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76" fontId="4" fillId="3" borderId="20" xfId="0" applyNumberFormat="1" applyFont="1" applyFill="1" applyBorder="1" applyAlignment="1">
      <alignment horizontal="center"/>
    </xf>
    <xf numFmtId="176" fontId="4" fillId="3" borderId="21" xfId="0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6" fontId="4" fillId="0" borderId="18" xfId="0" applyNumberFormat="1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176" fontId="4" fillId="0" borderId="16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33" Type="http://schemas.openxmlformats.org/officeDocument/2006/relationships/image" Target="../media/image35.png"/><Relationship Id="rId38" Type="http://schemas.openxmlformats.org/officeDocument/2006/relationships/image" Target="../media/image40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29" Type="http://schemas.openxmlformats.org/officeDocument/2006/relationships/image" Target="../media/image31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36" Type="http://schemas.openxmlformats.org/officeDocument/2006/relationships/image" Target="../media/image38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8" Type="http://schemas.openxmlformats.org/officeDocument/2006/relationships/image" Target="../media/image10.png"/><Relationship Id="rId3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3" Type="http://schemas.openxmlformats.org/officeDocument/2006/relationships/image" Target="../media/image43.png"/><Relationship Id="rId7" Type="http://schemas.openxmlformats.org/officeDocument/2006/relationships/image" Target="../media/image47.png"/><Relationship Id="rId12" Type="http://schemas.openxmlformats.org/officeDocument/2006/relationships/image" Target="../media/image52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6" Type="http://schemas.openxmlformats.org/officeDocument/2006/relationships/image" Target="../media/image46.png"/><Relationship Id="rId11" Type="http://schemas.openxmlformats.org/officeDocument/2006/relationships/image" Target="../media/image51.png"/><Relationship Id="rId5" Type="http://schemas.openxmlformats.org/officeDocument/2006/relationships/image" Target="../media/image45.png"/><Relationship Id="rId10" Type="http://schemas.openxmlformats.org/officeDocument/2006/relationships/image" Target="../media/image50.png"/><Relationship Id="rId4" Type="http://schemas.openxmlformats.org/officeDocument/2006/relationships/image" Target="../media/image44.png"/><Relationship Id="rId9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708067</xdr:colOff>
      <xdr:row>38</xdr:row>
      <xdr:rowOff>92412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95F7FE-2CBB-4FD2-816C-028625D74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96772" cy="6969462"/>
        </a:xfrm>
        <a:prstGeom prst="rect">
          <a:avLst/>
        </a:prstGeom>
      </xdr:spPr>
    </xdr:pic>
    <xdr:clientData/>
  </xdr:twoCellAnchor>
  <xdr:twoCellAnchor editAs="oneCell">
    <xdr:from>
      <xdr:col>12</xdr:col>
      <xdr:colOff>69398</xdr:colOff>
      <xdr:row>2</xdr:row>
      <xdr:rowOff>99005</xdr:rowOff>
    </xdr:from>
    <xdr:to>
      <xdr:col>25</xdr:col>
      <xdr:colOff>400323</xdr:colOff>
      <xdr:row>38</xdr:row>
      <xdr:rowOff>131502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D62187-39D2-4F53-975B-A608BC63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9969" y="452791"/>
          <a:ext cx="10590711" cy="640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165734</xdr:colOff>
      <xdr:row>2</xdr:row>
      <xdr:rowOff>208545</xdr:rowOff>
    </xdr:from>
    <xdr:to>
      <xdr:col>0</xdr:col>
      <xdr:colOff>1524000</xdr:colOff>
      <xdr:row>2</xdr:row>
      <xdr:rowOff>933450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EF0994-C460-476F-9A1F-FA7F9A63C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4" y="570495"/>
          <a:ext cx="1358266" cy="724905"/>
        </a:xfrm>
        <a:prstGeom prst="rect">
          <a:avLst/>
        </a:prstGeom>
      </xdr:spPr>
    </xdr:pic>
    <xdr:clientData/>
  </xdr:twoCellAnchor>
  <xdr:twoCellAnchor editAs="oneCell">
    <xdr:from>
      <xdr:col>0</xdr:col>
      <xdr:colOff>246111</xdr:colOff>
      <xdr:row>3</xdr:row>
      <xdr:rowOff>193565</xdr:rowOff>
    </xdr:from>
    <xdr:to>
      <xdr:col>0</xdr:col>
      <xdr:colOff>1522771</xdr:colOff>
      <xdr:row>3</xdr:row>
      <xdr:rowOff>918209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4085BE-4EC2-4DEB-8CF6-2C581212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111" y="1727090"/>
          <a:ext cx="1276660" cy="724644"/>
        </a:xfrm>
        <a:prstGeom prst="rect">
          <a:avLst/>
        </a:prstGeom>
      </xdr:spPr>
    </xdr:pic>
    <xdr:clientData/>
  </xdr:twoCellAnchor>
  <xdr:twoCellAnchor editAs="oneCell">
    <xdr:from>
      <xdr:col>0</xdr:col>
      <xdr:colOff>201930</xdr:colOff>
      <xdr:row>4</xdr:row>
      <xdr:rowOff>171449</xdr:rowOff>
    </xdr:from>
    <xdr:to>
      <xdr:col>0</xdr:col>
      <xdr:colOff>1467652</xdr:colOff>
      <xdr:row>4</xdr:row>
      <xdr:rowOff>893445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75E6C0-7734-4FC0-84BA-F6282AC89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930" y="2876549"/>
          <a:ext cx="1254292" cy="72199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5</xdr:row>
      <xdr:rowOff>228600</xdr:rowOff>
    </xdr:from>
    <xdr:to>
      <xdr:col>0</xdr:col>
      <xdr:colOff>1507112</xdr:colOff>
      <xdr:row>5</xdr:row>
      <xdr:rowOff>876300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BEBFAD-FDEC-4D61-8EA4-BAE884CF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975" y="4105275"/>
          <a:ext cx="1331852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175259</xdr:colOff>
      <xdr:row>6</xdr:row>
      <xdr:rowOff>232408</xdr:rowOff>
    </xdr:from>
    <xdr:to>
      <xdr:col>0</xdr:col>
      <xdr:colOff>1507577</xdr:colOff>
      <xdr:row>6</xdr:row>
      <xdr:rowOff>876299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C0111FE-9DB2-4012-9AD7-0470A7C7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259" y="5280658"/>
          <a:ext cx="1332318" cy="643891"/>
        </a:xfrm>
        <a:prstGeom prst="rect">
          <a:avLst/>
        </a:prstGeom>
      </xdr:spPr>
    </xdr:pic>
    <xdr:clientData/>
  </xdr:twoCellAnchor>
  <xdr:twoCellAnchor editAs="oneCell">
    <xdr:from>
      <xdr:col>0</xdr:col>
      <xdr:colOff>160018</xdr:colOff>
      <xdr:row>7</xdr:row>
      <xdr:rowOff>247650</xdr:rowOff>
    </xdr:from>
    <xdr:to>
      <xdr:col>0</xdr:col>
      <xdr:colOff>1467477</xdr:colOff>
      <xdr:row>7</xdr:row>
      <xdr:rowOff>895350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38AB584-D0D5-43DD-A117-6D6698348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0018" y="6467475"/>
          <a:ext cx="1296029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154304</xdr:colOff>
      <xdr:row>8</xdr:row>
      <xdr:rowOff>238125</xdr:rowOff>
    </xdr:from>
    <xdr:to>
      <xdr:col>0</xdr:col>
      <xdr:colOff>1545296</xdr:colOff>
      <xdr:row>8</xdr:row>
      <xdr:rowOff>855345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B01B3F-0A3C-41A4-9D7E-1FB88F3C2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304" y="7629525"/>
          <a:ext cx="1400517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201930</xdr:colOff>
      <xdr:row>9</xdr:row>
      <xdr:rowOff>266701</xdr:rowOff>
    </xdr:from>
    <xdr:to>
      <xdr:col>0</xdr:col>
      <xdr:colOff>1505141</xdr:colOff>
      <xdr:row>9</xdr:row>
      <xdr:rowOff>857250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03ED709-AF55-4B1A-8C46-E5E511BBD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1930" y="10001251"/>
          <a:ext cx="1291781" cy="59054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10</xdr:row>
      <xdr:rowOff>262890</xdr:rowOff>
    </xdr:from>
    <xdr:to>
      <xdr:col>0</xdr:col>
      <xdr:colOff>1544424</xdr:colOff>
      <xdr:row>10</xdr:row>
      <xdr:rowOff>895350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7B56B0D-CF1F-420D-BD01-CF543199D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8601" y="11169015"/>
          <a:ext cx="1304393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11</xdr:row>
      <xdr:rowOff>262890</xdr:rowOff>
    </xdr:from>
    <xdr:to>
      <xdr:col>0</xdr:col>
      <xdr:colOff>1501140</xdr:colOff>
      <xdr:row>11</xdr:row>
      <xdr:rowOff>874485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8FEE6D6-5D14-4F3D-8719-6289D3BD8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975" y="12340590"/>
          <a:ext cx="1314450" cy="61159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12</xdr:row>
      <xdr:rowOff>266700</xdr:rowOff>
    </xdr:from>
    <xdr:to>
      <xdr:col>0</xdr:col>
      <xdr:colOff>1505732</xdr:colOff>
      <xdr:row>12</xdr:row>
      <xdr:rowOff>876300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CE30106-5F55-4B9A-A2D7-5E5B24D79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9076" y="13515975"/>
          <a:ext cx="1279036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217290</xdr:colOff>
      <xdr:row>14</xdr:row>
      <xdr:rowOff>272471</xdr:rowOff>
    </xdr:from>
    <xdr:to>
      <xdr:col>0</xdr:col>
      <xdr:colOff>1584142</xdr:colOff>
      <xdr:row>14</xdr:row>
      <xdr:rowOff>934980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CD5032D-B499-43D1-A14F-A04816CDC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7290" y="15009007"/>
          <a:ext cx="1359232" cy="64726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15</xdr:row>
      <xdr:rowOff>253366</xdr:rowOff>
    </xdr:from>
    <xdr:to>
      <xdr:col>0</xdr:col>
      <xdr:colOff>1539240</xdr:colOff>
      <xdr:row>15</xdr:row>
      <xdr:rowOff>934804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65B80E8-CD80-4F52-8438-243DF67E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0025" y="17017366"/>
          <a:ext cx="1329690" cy="681438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16</xdr:row>
      <xdr:rowOff>264795</xdr:rowOff>
    </xdr:from>
    <xdr:to>
      <xdr:col>0</xdr:col>
      <xdr:colOff>1522095</xdr:colOff>
      <xdr:row>16</xdr:row>
      <xdr:rowOff>856845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14B26AE-499E-405F-85ED-6AF5C1AC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0020" y="18200370"/>
          <a:ext cx="1362075" cy="60348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17</xdr:row>
      <xdr:rowOff>224790</xdr:rowOff>
    </xdr:from>
    <xdr:to>
      <xdr:col>0</xdr:col>
      <xdr:colOff>1522095</xdr:colOff>
      <xdr:row>17</xdr:row>
      <xdr:rowOff>799541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DFC60F9-02D5-450E-B42A-AB0E08D93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19331940"/>
          <a:ext cx="1322070" cy="574751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18</xdr:row>
      <xdr:rowOff>226696</xdr:rowOff>
    </xdr:from>
    <xdr:to>
      <xdr:col>0</xdr:col>
      <xdr:colOff>1558290</xdr:colOff>
      <xdr:row>18</xdr:row>
      <xdr:rowOff>820292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8EEB3C1-E68D-43EF-8F50-C28671B2A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8120" y="20505421"/>
          <a:ext cx="1360170" cy="585976"/>
        </a:xfrm>
        <a:prstGeom prst="rect">
          <a:avLst/>
        </a:prstGeom>
      </xdr:spPr>
    </xdr:pic>
    <xdr:clientData/>
  </xdr:twoCellAnchor>
  <xdr:twoCellAnchor editAs="oneCell">
    <xdr:from>
      <xdr:col>0</xdr:col>
      <xdr:colOff>188595</xdr:colOff>
      <xdr:row>19</xdr:row>
      <xdr:rowOff>278130</xdr:rowOff>
    </xdr:from>
    <xdr:to>
      <xdr:col>0</xdr:col>
      <xdr:colOff>1546378</xdr:colOff>
      <xdr:row>19</xdr:row>
      <xdr:rowOff>859155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36A5A2D2-CE0E-4D96-96B4-066258971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8595" y="21728430"/>
          <a:ext cx="1363498" cy="5867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20</xdr:row>
      <xdr:rowOff>192406</xdr:rowOff>
    </xdr:from>
    <xdr:to>
      <xdr:col>0</xdr:col>
      <xdr:colOff>1504183</xdr:colOff>
      <xdr:row>20</xdr:row>
      <xdr:rowOff>821055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BF38A1A-9BD2-4BB6-8518-7BCAB1357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1450" y="22814281"/>
          <a:ext cx="1332733" cy="634364"/>
        </a:xfrm>
        <a:prstGeom prst="rect">
          <a:avLst/>
        </a:prstGeom>
      </xdr:spPr>
    </xdr:pic>
    <xdr:clientData/>
  </xdr:twoCellAnchor>
  <xdr:twoCellAnchor editAs="oneCell">
    <xdr:from>
      <xdr:col>0</xdr:col>
      <xdr:colOff>224790</xdr:colOff>
      <xdr:row>21</xdr:row>
      <xdr:rowOff>228600</xdr:rowOff>
    </xdr:from>
    <xdr:to>
      <xdr:col>0</xdr:col>
      <xdr:colOff>1596636</xdr:colOff>
      <xdr:row>21</xdr:row>
      <xdr:rowOff>872490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AB23722-77DE-49B5-AA3A-D29FCF61F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4790" y="24022050"/>
          <a:ext cx="1371846" cy="643890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</xdr:colOff>
      <xdr:row>22</xdr:row>
      <xdr:rowOff>268605</xdr:rowOff>
    </xdr:from>
    <xdr:to>
      <xdr:col>0</xdr:col>
      <xdr:colOff>1542201</xdr:colOff>
      <xdr:row>22</xdr:row>
      <xdr:rowOff>857250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4865C0A-80CA-45B8-B818-10658599E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0505" y="25233630"/>
          <a:ext cx="1311696" cy="588645"/>
        </a:xfrm>
        <a:prstGeom prst="rect">
          <a:avLst/>
        </a:prstGeom>
      </xdr:spPr>
    </xdr:pic>
    <xdr:clientData/>
  </xdr:twoCellAnchor>
  <xdr:twoCellAnchor editAs="oneCell">
    <xdr:from>
      <xdr:col>0</xdr:col>
      <xdr:colOff>230505</xdr:colOff>
      <xdr:row>23</xdr:row>
      <xdr:rowOff>209550</xdr:rowOff>
    </xdr:from>
    <xdr:to>
      <xdr:col>0</xdr:col>
      <xdr:colOff>1577489</xdr:colOff>
      <xdr:row>23</xdr:row>
      <xdr:rowOff>855345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BFBD726-AD07-4CAF-B5E5-3C43AF66C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0505" y="26346150"/>
          <a:ext cx="1341269" cy="645795"/>
        </a:xfrm>
        <a:prstGeom prst="rect">
          <a:avLst/>
        </a:prstGeom>
      </xdr:spPr>
    </xdr:pic>
    <xdr:clientData/>
  </xdr:twoCellAnchor>
  <xdr:twoCellAnchor editAs="oneCell">
    <xdr:from>
      <xdr:col>0</xdr:col>
      <xdr:colOff>201930</xdr:colOff>
      <xdr:row>24</xdr:row>
      <xdr:rowOff>236220</xdr:rowOff>
    </xdr:from>
    <xdr:to>
      <xdr:col>0</xdr:col>
      <xdr:colOff>1560195</xdr:colOff>
      <xdr:row>24</xdr:row>
      <xdr:rowOff>840997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C426550-737E-4418-9B3C-3E9A07E2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1930" y="27544395"/>
          <a:ext cx="1358265" cy="604777"/>
        </a:xfrm>
        <a:prstGeom prst="rect">
          <a:avLst/>
        </a:prstGeom>
      </xdr:spPr>
    </xdr:pic>
    <xdr:clientData/>
  </xdr:twoCellAnchor>
  <xdr:twoCellAnchor editAs="oneCell">
    <xdr:from>
      <xdr:col>0</xdr:col>
      <xdr:colOff>245745</xdr:colOff>
      <xdr:row>25</xdr:row>
      <xdr:rowOff>249554</xdr:rowOff>
    </xdr:from>
    <xdr:to>
      <xdr:col>0</xdr:col>
      <xdr:colOff>1543050</xdr:colOff>
      <xdr:row>25</xdr:row>
      <xdr:rowOff>860049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485BFD6-6652-4245-BECC-B0956F7A7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5745" y="28729304"/>
          <a:ext cx="1289685" cy="616210"/>
        </a:xfrm>
        <a:prstGeom prst="rect">
          <a:avLst/>
        </a:prstGeom>
      </xdr:spPr>
    </xdr:pic>
    <xdr:clientData/>
  </xdr:twoCellAnchor>
  <xdr:twoCellAnchor editAs="oneCell">
    <xdr:from>
      <xdr:col>0</xdr:col>
      <xdr:colOff>158115</xdr:colOff>
      <xdr:row>26</xdr:row>
      <xdr:rowOff>190500</xdr:rowOff>
    </xdr:from>
    <xdr:to>
      <xdr:col>0</xdr:col>
      <xdr:colOff>1540473</xdr:colOff>
      <xdr:row>26</xdr:row>
      <xdr:rowOff>838200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C6DB21F-E261-490E-A083-6F520AE4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115" y="29841825"/>
          <a:ext cx="1372833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27</xdr:row>
      <xdr:rowOff>245746</xdr:rowOff>
    </xdr:from>
    <xdr:to>
      <xdr:col>0</xdr:col>
      <xdr:colOff>1558291</xdr:colOff>
      <xdr:row>27</xdr:row>
      <xdr:rowOff>934446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FE82ED7-681E-4AE1-962D-83E1E34A7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82881" y="31068646"/>
          <a:ext cx="1375410" cy="6810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28</xdr:row>
      <xdr:rowOff>177164</xdr:rowOff>
    </xdr:from>
    <xdr:to>
      <xdr:col>0</xdr:col>
      <xdr:colOff>1583054</xdr:colOff>
      <xdr:row>28</xdr:row>
      <xdr:rowOff>815838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C8A4CAD-7A0F-4328-9271-AEF324D89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2399" y="32171639"/>
          <a:ext cx="1419225" cy="62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29</xdr:row>
      <xdr:rowOff>171448</xdr:rowOff>
    </xdr:from>
    <xdr:to>
      <xdr:col>0</xdr:col>
      <xdr:colOff>1579100</xdr:colOff>
      <xdr:row>29</xdr:row>
      <xdr:rowOff>781049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11E6B08-58AE-4B84-9758-3EC09567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33351" y="33337498"/>
          <a:ext cx="1440034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140971</xdr:colOff>
      <xdr:row>30</xdr:row>
      <xdr:rowOff>247650</xdr:rowOff>
    </xdr:from>
    <xdr:to>
      <xdr:col>0</xdr:col>
      <xdr:colOff>1539241</xdr:colOff>
      <xdr:row>30</xdr:row>
      <xdr:rowOff>875220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B5A4B6B-2932-4E59-A03C-2E288396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0971" y="35756850"/>
          <a:ext cx="1398270" cy="62757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33</xdr:row>
      <xdr:rowOff>209550</xdr:rowOff>
    </xdr:from>
    <xdr:to>
      <xdr:col>0</xdr:col>
      <xdr:colOff>1504950</xdr:colOff>
      <xdr:row>33</xdr:row>
      <xdr:rowOff>840553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AD31B1A-261A-4447-A725-4F519CD57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19075" y="37614225"/>
          <a:ext cx="1278255" cy="63100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34</xdr:row>
      <xdr:rowOff>161925</xdr:rowOff>
    </xdr:from>
    <xdr:to>
      <xdr:col>0</xdr:col>
      <xdr:colOff>1578395</xdr:colOff>
      <xdr:row>34</xdr:row>
      <xdr:rowOff>817245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0D4E656-667A-451A-8625-0E0357203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976" y="38728650"/>
          <a:ext cx="1401229" cy="65913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35</xdr:row>
      <xdr:rowOff>129540</xdr:rowOff>
    </xdr:from>
    <xdr:to>
      <xdr:col>0</xdr:col>
      <xdr:colOff>1579244</xdr:colOff>
      <xdr:row>35</xdr:row>
      <xdr:rowOff>797209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AC3455B9-D832-4701-BF41-E9CE6DB95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499" y="39782115"/>
          <a:ext cx="1381125" cy="66766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36</xdr:row>
      <xdr:rowOff>161926</xdr:rowOff>
    </xdr:from>
    <xdr:to>
      <xdr:col>0</xdr:col>
      <xdr:colOff>1620497</xdr:colOff>
      <xdr:row>36</xdr:row>
      <xdr:rowOff>821056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EFAD36A-7D5E-4FB5-913C-B48CDD8C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1925" y="40900351"/>
          <a:ext cx="1445237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200025</xdr:rowOff>
    </xdr:from>
    <xdr:to>
      <xdr:col>0</xdr:col>
      <xdr:colOff>1602504</xdr:colOff>
      <xdr:row>39</xdr:row>
      <xdr:rowOff>891540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8D39E593-82E7-4EEC-B157-37C9E09EA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71450" y="42386250"/>
          <a:ext cx="1431054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40</xdr:row>
      <xdr:rowOff>142875</xdr:rowOff>
    </xdr:from>
    <xdr:to>
      <xdr:col>0</xdr:col>
      <xdr:colOff>1637968</xdr:colOff>
      <xdr:row>40</xdr:row>
      <xdr:rowOff>878205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795815C7-0842-407D-8B1C-012020DA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3825" y="43500675"/>
          <a:ext cx="1514143" cy="735330"/>
        </a:xfrm>
        <a:prstGeom prst="rect">
          <a:avLst/>
        </a:prstGeom>
      </xdr:spPr>
    </xdr:pic>
    <xdr:clientData/>
  </xdr:twoCellAnchor>
  <xdr:twoCellAnchor editAs="oneCell">
    <xdr:from>
      <xdr:col>0</xdr:col>
      <xdr:colOff>158116</xdr:colOff>
      <xdr:row>41</xdr:row>
      <xdr:rowOff>209550</xdr:rowOff>
    </xdr:from>
    <xdr:to>
      <xdr:col>0</xdr:col>
      <xdr:colOff>1621257</xdr:colOff>
      <xdr:row>41</xdr:row>
      <xdr:rowOff>897255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83EDAB0C-EEDE-4D1B-8CBC-2265EA8CE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8116" y="44738925"/>
          <a:ext cx="1463141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42</xdr:row>
      <xdr:rowOff>180975</xdr:rowOff>
    </xdr:from>
    <xdr:to>
      <xdr:col>0</xdr:col>
      <xdr:colOff>1583055</xdr:colOff>
      <xdr:row>42</xdr:row>
      <xdr:rowOff>893507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2BC41D82-3C8F-43DD-A7E7-D2D7DF946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2400" y="45881925"/>
          <a:ext cx="1436370" cy="712532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123825</xdr:rowOff>
    </xdr:from>
    <xdr:to>
      <xdr:col>0</xdr:col>
      <xdr:colOff>1201802</xdr:colOff>
      <xdr:row>0</xdr:row>
      <xdr:rowOff>340995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6F91939F-D5E4-4A96-8AFD-35E402DEA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3825"/>
          <a:ext cx="702692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0</xdr:row>
      <xdr:rowOff>114300</xdr:rowOff>
    </xdr:from>
    <xdr:to>
      <xdr:col>27</xdr:col>
      <xdr:colOff>35670</xdr:colOff>
      <xdr:row>0</xdr:row>
      <xdr:rowOff>321945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701176-4C09-4F1B-870D-98A54CD1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7175" y="114300"/>
          <a:ext cx="702692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211998</xdr:colOff>
      <xdr:row>13</xdr:row>
      <xdr:rowOff>250915</xdr:rowOff>
    </xdr:from>
    <xdr:to>
      <xdr:col>0</xdr:col>
      <xdr:colOff>1657893</xdr:colOff>
      <xdr:row>13</xdr:row>
      <xdr:rowOff>892798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603C230F-CA48-4F8C-9142-8D74262E3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11998" y="13817236"/>
          <a:ext cx="1436370" cy="638073"/>
        </a:xfrm>
        <a:prstGeom prst="rect">
          <a:avLst/>
        </a:prstGeom>
      </xdr:spPr>
    </xdr:pic>
    <xdr:clientData/>
  </xdr:twoCellAnchor>
  <xdr:twoCellAnchor editAs="oneCell">
    <xdr:from>
      <xdr:col>16</xdr:col>
      <xdr:colOff>447132</xdr:colOff>
      <xdr:row>34</xdr:row>
      <xdr:rowOff>746488</xdr:rowOff>
    </xdr:from>
    <xdr:to>
      <xdr:col>18</xdr:col>
      <xdr:colOff>78397</xdr:colOff>
      <xdr:row>34</xdr:row>
      <xdr:rowOff>969373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77CA47FF-B3E1-42CA-9D6F-D3D6D95D3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0846" y="37131988"/>
          <a:ext cx="719837" cy="21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408214</xdr:colOff>
      <xdr:row>40</xdr:row>
      <xdr:rowOff>666750</xdr:rowOff>
    </xdr:from>
    <xdr:to>
      <xdr:col>18</xdr:col>
      <xdr:colOff>37574</xdr:colOff>
      <xdr:row>40</xdr:row>
      <xdr:rowOff>895350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395F701-834A-467C-B642-4FE35B3FE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1928" y="42086893"/>
          <a:ext cx="71793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161925</xdr:rowOff>
    </xdr:from>
    <xdr:to>
      <xdr:col>0</xdr:col>
      <xdr:colOff>1198245</xdr:colOff>
      <xdr:row>2</xdr:row>
      <xdr:rowOff>1084290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95F7B9-45A5-4F59-BC49-2351FF92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523875"/>
          <a:ext cx="735330" cy="92998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</xdr:row>
      <xdr:rowOff>142875</xdr:rowOff>
    </xdr:from>
    <xdr:to>
      <xdr:col>0</xdr:col>
      <xdr:colOff>1179119</xdr:colOff>
      <xdr:row>3</xdr:row>
      <xdr:rowOff>1120140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27FEBC-9108-44C3-AD11-AA8E1815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1714500"/>
          <a:ext cx="754304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293369</xdr:colOff>
      <xdr:row>4</xdr:row>
      <xdr:rowOff>91440</xdr:rowOff>
    </xdr:from>
    <xdr:to>
      <xdr:col>0</xdr:col>
      <xdr:colOff>1312544</xdr:colOff>
      <xdr:row>4</xdr:row>
      <xdr:rowOff>1082474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575C6A-D36B-4BC8-9224-E47148F90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3369" y="2872740"/>
          <a:ext cx="1011555" cy="99865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</xdr:row>
      <xdr:rowOff>114300</xdr:rowOff>
    </xdr:from>
    <xdr:to>
      <xdr:col>0</xdr:col>
      <xdr:colOff>1312545</xdr:colOff>
      <xdr:row>5</xdr:row>
      <xdr:rowOff>1089543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7CEB6B-DC62-4F86-91BD-61A53F03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4105275"/>
          <a:ext cx="1040130" cy="980958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6</xdr:row>
      <xdr:rowOff>64770</xdr:rowOff>
    </xdr:from>
    <xdr:to>
      <xdr:col>0</xdr:col>
      <xdr:colOff>1316355</xdr:colOff>
      <xdr:row>6</xdr:row>
      <xdr:rowOff>1084790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CBE8891-AD30-4394-BD93-D5DCFB4DB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5740" y="5265420"/>
          <a:ext cx="1118235" cy="1031450"/>
        </a:xfrm>
        <a:prstGeom prst="rect">
          <a:avLst/>
        </a:prstGeom>
      </xdr:spPr>
    </xdr:pic>
    <xdr:clientData/>
  </xdr:twoCellAnchor>
  <xdr:twoCellAnchor editAs="oneCell">
    <xdr:from>
      <xdr:col>0</xdr:col>
      <xdr:colOff>354330</xdr:colOff>
      <xdr:row>7</xdr:row>
      <xdr:rowOff>87631</xdr:rowOff>
    </xdr:from>
    <xdr:to>
      <xdr:col>0</xdr:col>
      <xdr:colOff>1125855</xdr:colOff>
      <xdr:row>7</xdr:row>
      <xdr:rowOff>1123937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AFBC8-171E-427B-9FCB-5B3080A7D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4330" y="6497956"/>
          <a:ext cx="779145" cy="1036306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320041</xdr:colOff>
      <xdr:row>8</xdr:row>
      <xdr:rowOff>100966</xdr:rowOff>
    </xdr:from>
    <xdr:to>
      <xdr:col>0</xdr:col>
      <xdr:colOff>1163955</xdr:colOff>
      <xdr:row>8</xdr:row>
      <xdr:rowOff>1143437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21109D-2134-4B5E-ADF0-67A581A26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0041" y="7720966"/>
          <a:ext cx="851534" cy="1042471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9</xdr:row>
      <xdr:rowOff>161925</xdr:rowOff>
    </xdr:from>
    <xdr:to>
      <xdr:col>0</xdr:col>
      <xdr:colOff>1236345</xdr:colOff>
      <xdr:row>9</xdr:row>
      <xdr:rowOff>1143844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23BAE47-093E-4734-BEE3-521DB181B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550" y="8991600"/>
          <a:ext cx="1040130" cy="981919"/>
        </a:xfrm>
        <a:prstGeom prst="rect">
          <a:avLst/>
        </a:prstGeom>
      </xdr:spPr>
    </xdr:pic>
    <xdr:clientData/>
  </xdr:twoCellAnchor>
  <xdr:twoCellAnchor editAs="oneCell">
    <xdr:from>
      <xdr:col>0</xdr:col>
      <xdr:colOff>173357</xdr:colOff>
      <xdr:row>10</xdr:row>
      <xdr:rowOff>72390</xdr:rowOff>
    </xdr:from>
    <xdr:to>
      <xdr:col>0</xdr:col>
      <xdr:colOff>1310641</xdr:colOff>
      <xdr:row>10</xdr:row>
      <xdr:rowOff>1086129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EDD6347-FD41-4CA9-B0A8-81155EC32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357" y="10111740"/>
          <a:ext cx="1141094" cy="1013739"/>
        </a:xfrm>
        <a:prstGeom prst="rect">
          <a:avLst/>
        </a:prstGeom>
      </xdr:spPr>
    </xdr:pic>
    <xdr:clientData/>
  </xdr:twoCellAnchor>
  <xdr:twoCellAnchor editAs="oneCell">
    <xdr:from>
      <xdr:col>0</xdr:col>
      <xdr:colOff>179071</xdr:colOff>
      <xdr:row>11</xdr:row>
      <xdr:rowOff>64770</xdr:rowOff>
    </xdr:from>
    <xdr:to>
      <xdr:col>0</xdr:col>
      <xdr:colOff>1314450</xdr:colOff>
      <xdr:row>11</xdr:row>
      <xdr:rowOff>1158541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C917A6A-F06D-4F56-BAF6-3E427C8E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9071" y="11313795"/>
          <a:ext cx="1125854" cy="1088056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0</xdr:row>
      <xdr:rowOff>104775</xdr:rowOff>
    </xdr:from>
    <xdr:to>
      <xdr:col>0</xdr:col>
      <xdr:colOff>1201802</xdr:colOff>
      <xdr:row>0</xdr:row>
      <xdr:rowOff>325755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0580AB3-2FF5-4174-8315-016A74E4A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4775"/>
          <a:ext cx="702692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276225</xdr:colOff>
      <xdr:row>0</xdr:row>
      <xdr:rowOff>104775</xdr:rowOff>
    </xdr:from>
    <xdr:to>
      <xdr:col>15</xdr:col>
      <xdr:colOff>975107</xdr:colOff>
      <xdr:row>0</xdr:row>
      <xdr:rowOff>325755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5F9A954-D8A3-413B-8704-911FDE2C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104775"/>
          <a:ext cx="702692" cy="21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48B5-4A94-4CE7-AC45-7AE84C1D6B5D}">
  <dimension ref="A1:Z45"/>
  <sheetViews>
    <sheetView zoomScale="85" zoomScaleNormal="85" workbookViewId="0">
      <selection activeCell="G47" sqref="G47"/>
    </sheetView>
  </sheetViews>
  <sheetFormatPr defaultColWidth="10.6640625" defaultRowHeight="18"/>
  <sheetData>
    <row r="1" spans="1:2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8.5" thickBo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35">
      <c r="A40" s="32" t="s">
        <v>78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4"/>
    </row>
    <row r="41" spans="1:26" ht="22.5">
      <c r="A41" s="49" t="s">
        <v>79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 t="s">
        <v>17</v>
      </c>
      <c r="P41" s="41"/>
      <c r="Q41" s="41"/>
      <c r="R41" s="41"/>
      <c r="S41" s="41"/>
      <c r="T41" s="41"/>
      <c r="U41" s="41" t="s">
        <v>77</v>
      </c>
      <c r="V41" s="41"/>
      <c r="W41" s="41"/>
      <c r="X41" s="41"/>
      <c r="Y41" s="41"/>
      <c r="Z41" s="42"/>
    </row>
    <row r="42" spans="1:26" ht="20">
      <c r="A42" s="48" t="s">
        <v>80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>
        <f>SUM(SHOES!Y3:Y31)</f>
        <v>0</v>
      </c>
      <c r="P42" s="45"/>
      <c r="Q42" s="45"/>
      <c r="R42" s="45"/>
      <c r="S42" s="45"/>
      <c r="T42" s="45"/>
      <c r="U42" s="39" t="e">
        <f>SUM(SHOES!#REF!)</f>
        <v>#REF!</v>
      </c>
      <c r="V42" s="39"/>
      <c r="W42" s="39"/>
      <c r="X42" s="39"/>
      <c r="Y42" s="39"/>
      <c r="Z42" s="40"/>
    </row>
    <row r="43" spans="1:26" ht="20">
      <c r="A43" s="47" t="s">
        <v>71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>
        <f>SUM(SHOES!Y34:Y37,SHOES!Y40:Y43)</f>
        <v>0</v>
      </c>
      <c r="P43" s="44"/>
      <c r="Q43" s="44"/>
      <c r="R43" s="44"/>
      <c r="S43" s="44"/>
      <c r="T43" s="44"/>
      <c r="U43" s="37" t="e">
        <f>SUM(SHOES!#REF!,SHOES!#REF!)</f>
        <v>#REF!</v>
      </c>
      <c r="V43" s="37"/>
      <c r="W43" s="37"/>
      <c r="X43" s="37"/>
      <c r="Y43" s="37"/>
      <c r="Z43" s="38"/>
    </row>
    <row r="44" spans="1:26" ht="20">
      <c r="A44" s="47" t="s">
        <v>72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>
        <f>SUM(APPAREL!M3:M12)</f>
        <v>0</v>
      </c>
      <c r="P44" s="44"/>
      <c r="Q44" s="44"/>
      <c r="R44" s="44"/>
      <c r="S44" s="44"/>
      <c r="T44" s="44"/>
      <c r="U44" s="37">
        <f>SUM(APPAREL!P3:P12)</f>
        <v>0</v>
      </c>
      <c r="V44" s="37"/>
      <c r="W44" s="37"/>
      <c r="X44" s="37"/>
      <c r="Y44" s="37"/>
      <c r="Z44" s="38"/>
    </row>
    <row r="45" spans="1:26" ht="20.5" thickBot="1">
      <c r="A45" s="46" t="s">
        <v>18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>
        <f>SUM(O42:T44)</f>
        <v>0</v>
      </c>
      <c r="P45" s="43"/>
      <c r="Q45" s="43"/>
      <c r="R45" s="43"/>
      <c r="S45" s="43"/>
      <c r="T45" s="43"/>
      <c r="U45" s="35" t="e">
        <f>SUM(U42:Z44)</f>
        <v>#REF!</v>
      </c>
      <c r="V45" s="35"/>
      <c r="W45" s="35"/>
      <c r="X45" s="35"/>
      <c r="Y45" s="35"/>
      <c r="Z45" s="36"/>
    </row>
  </sheetData>
  <mergeCells count="16">
    <mergeCell ref="A40:Z40"/>
    <mergeCell ref="U45:Z45"/>
    <mergeCell ref="U44:Z44"/>
    <mergeCell ref="U43:Z43"/>
    <mergeCell ref="U42:Z42"/>
    <mergeCell ref="U41:Z41"/>
    <mergeCell ref="O45:T45"/>
    <mergeCell ref="O44:T44"/>
    <mergeCell ref="O43:T43"/>
    <mergeCell ref="O42:T42"/>
    <mergeCell ref="O41:T41"/>
    <mergeCell ref="A45:N45"/>
    <mergeCell ref="A44:N44"/>
    <mergeCell ref="A43:N43"/>
    <mergeCell ref="A42:N42"/>
    <mergeCell ref="A41:N41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"/>
  <sheetViews>
    <sheetView tabSelected="1" zoomScale="70" zoomScaleNormal="70" workbookViewId="0">
      <pane ySplit="2" topLeftCell="A42" activePane="bottomLeft" state="frozen"/>
      <selection pane="bottomLeft" activeCell="AC45" sqref="AC45"/>
    </sheetView>
  </sheetViews>
  <sheetFormatPr defaultColWidth="8.9140625" defaultRowHeight="18" outlineLevelCol="1"/>
  <cols>
    <col min="1" max="1" width="26.75" style="1" customWidth="1"/>
    <col min="2" max="2" width="25.25" style="1" customWidth="1"/>
    <col min="3" max="3" width="14.9140625" style="1" customWidth="1"/>
    <col min="4" max="4" width="37.33203125" style="1" customWidth="1"/>
    <col min="5" max="5" width="36" style="1" customWidth="1"/>
    <col min="6" max="6" width="27.4140625" style="1" customWidth="1"/>
    <col min="7" max="7" width="19.58203125" style="1" customWidth="1"/>
    <col min="8" max="24" width="7.9140625" style="1" customWidth="1" outlineLevel="1"/>
    <col min="25" max="25" width="11.75" style="1" customWidth="1"/>
    <col min="26" max="26" width="16.4140625" style="1" customWidth="1"/>
  </cols>
  <sheetData>
    <row r="1" spans="1:26" ht="36.65" customHeight="1">
      <c r="A1" s="50" t="s">
        <v>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22.5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0</v>
      </c>
      <c r="G2" s="11" t="s">
        <v>7</v>
      </c>
      <c r="H2" s="11">
        <v>5</v>
      </c>
      <c r="I2" s="11">
        <v>5.5</v>
      </c>
      <c r="J2" s="11">
        <v>6</v>
      </c>
      <c r="K2" s="11">
        <v>6.5</v>
      </c>
      <c r="L2" s="11">
        <v>7</v>
      </c>
      <c r="M2" s="11">
        <v>7.5</v>
      </c>
      <c r="N2" s="11">
        <v>8</v>
      </c>
      <c r="O2" s="11">
        <v>8.5</v>
      </c>
      <c r="P2" s="11">
        <v>9</v>
      </c>
      <c r="Q2" s="11">
        <v>9.5</v>
      </c>
      <c r="R2" s="11">
        <v>10</v>
      </c>
      <c r="S2" s="11">
        <v>10.5</v>
      </c>
      <c r="T2" s="11">
        <v>11</v>
      </c>
      <c r="U2" s="11">
        <v>11.5</v>
      </c>
      <c r="V2" s="11">
        <v>12</v>
      </c>
      <c r="W2" s="11">
        <v>13</v>
      </c>
      <c r="X2" s="11">
        <v>14</v>
      </c>
      <c r="Y2" s="11" t="s">
        <v>17</v>
      </c>
      <c r="Z2" s="11" t="s">
        <v>1</v>
      </c>
    </row>
    <row r="3" spans="1:26" ht="92.4" customHeight="1">
      <c r="A3" s="9"/>
      <c r="B3" s="10" t="s">
        <v>74</v>
      </c>
      <c r="C3" s="10" t="s">
        <v>22</v>
      </c>
      <c r="D3" s="10" t="s">
        <v>21</v>
      </c>
      <c r="E3" s="10" t="s">
        <v>81</v>
      </c>
      <c r="F3" s="10" t="s">
        <v>87</v>
      </c>
      <c r="G3" s="10">
        <v>5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>
        <f>SUM(H3:X3)</f>
        <v>0</v>
      </c>
      <c r="Z3" s="52">
        <v>13000</v>
      </c>
    </row>
    <row r="4" spans="1:26" ht="92.4" customHeight="1">
      <c r="A4" s="3"/>
      <c r="B4" s="10" t="s">
        <v>74</v>
      </c>
      <c r="C4" s="2" t="s">
        <v>22</v>
      </c>
      <c r="D4" s="2" t="s">
        <v>21</v>
      </c>
      <c r="E4" s="2" t="s">
        <v>82</v>
      </c>
      <c r="F4" s="2" t="s">
        <v>88</v>
      </c>
      <c r="G4" s="2">
        <v>5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>
        <f t="shared" ref="Y4:Y31" si="0">SUM(H4:X4)</f>
        <v>0</v>
      </c>
      <c r="Z4" s="52">
        <v>13000</v>
      </c>
    </row>
    <row r="5" spans="1:26" ht="92.4" customHeight="1">
      <c r="A5" s="3"/>
      <c r="B5" s="10" t="s">
        <v>74</v>
      </c>
      <c r="C5" s="2" t="s">
        <v>22</v>
      </c>
      <c r="D5" s="2" t="s">
        <v>21</v>
      </c>
      <c r="E5" s="2" t="s">
        <v>83</v>
      </c>
      <c r="F5" s="2" t="s">
        <v>89</v>
      </c>
      <c r="G5" s="2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f t="shared" si="0"/>
        <v>0</v>
      </c>
      <c r="Z5" s="52">
        <v>13000</v>
      </c>
    </row>
    <row r="6" spans="1:26" ht="92.4" customHeight="1">
      <c r="A6" s="3"/>
      <c r="B6" s="10" t="s">
        <v>74</v>
      </c>
      <c r="C6" s="2" t="s">
        <v>22</v>
      </c>
      <c r="D6" s="2" t="s">
        <v>23</v>
      </c>
      <c r="E6" s="2" t="s">
        <v>67</v>
      </c>
      <c r="F6" s="2" t="s">
        <v>90</v>
      </c>
      <c r="G6" s="2">
        <v>7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>
        <f t="shared" si="0"/>
        <v>0</v>
      </c>
      <c r="Z6" s="53">
        <v>12000</v>
      </c>
    </row>
    <row r="7" spans="1:26" ht="92.4" customHeight="1">
      <c r="A7" s="3"/>
      <c r="B7" s="10" t="s">
        <v>74</v>
      </c>
      <c r="C7" s="2" t="s">
        <v>22</v>
      </c>
      <c r="D7" s="2" t="s">
        <v>23</v>
      </c>
      <c r="E7" s="2" t="s">
        <v>24</v>
      </c>
      <c r="F7" s="2" t="s">
        <v>91</v>
      </c>
      <c r="G7" s="2">
        <v>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>
        <f t="shared" si="0"/>
        <v>0</v>
      </c>
      <c r="Z7" s="53">
        <v>12000</v>
      </c>
    </row>
    <row r="8" spans="1:26" ht="92.4" customHeight="1">
      <c r="A8" s="3"/>
      <c r="B8" s="10" t="s">
        <v>74</v>
      </c>
      <c r="C8" s="2" t="s">
        <v>22</v>
      </c>
      <c r="D8" s="2" t="s">
        <v>23</v>
      </c>
      <c r="E8" s="2" t="s">
        <v>68</v>
      </c>
      <c r="F8" s="2" t="s">
        <v>92</v>
      </c>
      <c r="G8" s="2">
        <v>7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>
        <f t="shared" si="0"/>
        <v>0</v>
      </c>
      <c r="Z8" s="53">
        <v>12000</v>
      </c>
    </row>
    <row r="9" spans="1:26" ht="92.4" customHeight="1">
      <c r="A9" s="3"/>
      <c r="B9" s="10" t="s">
        <v>74</v>
      </c>
      <c r="C9" s="2" t="s">
        <v>22</v>
      </c>
      <c r="D9" s="2" t="s">
        <v>25</v>
      </c>
      <c r="E9" s="2" t="s">
        <v>26</v>
      </c>
      <c r="F9" s="2" t="s">
        <v>93</v>
      </c>
      <c r="G9" s="2">
        <v>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>
        <f t="shared" si="0"/>
        <v>0</v>
      </c>
      <c r="Z9" s="53">
        <v>13000</v>
      </c>
    </row>
    <row r="10" spans="1:26" ht="92.4" customHeight="1">
      <c r="A10" s="3"/>
      <c r="B10" s="10" t="s">
        <v>74</v>
      </c>
      <c r="C10" s="2" t="s">
        <v>22</v>
      </c>
      <c r="D10" s="2" t="s">
        <v>25</v>
      </c>
      <c r="E10" s="2" t="s">
        <v>27</v>
      </c>
      <c r="F10" s="2" t="s">
        <v>94</v>
      </c>
      <c r="G10" s="2">
        <v>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>
        <f t="shared" si="0"/>
        <v>0</v>
      </c>
      <c r="Z10" s="53">
        <v>13000</v>
      </c>
    </row>
    <row r="11" spans="1:26" ht="92.4" customHeight="1">
      <c r="A11" s="3"/>
      <c r="B11" s="2" t="s">
        <v>136</v>
      </c>
      <c r="C11" s="2" t="s">
        <v>22</v>
      </c>
      <c r="D11" s="2" t="s">
        <v>25</v>
      </c>
      <c r="E11" s="2" t="s">
        <v>28</v>
      </c>
      <c r="F11" s="2" t="s">
        <v>95</v>
      </c>
      <c r="G11" s="2">
        <v>10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>
        <f t="shared" si="0"/>
        <v>0</v>
      </c>
      <c r="Z11" s="53">
        <v>13000</v>
      </c>
    </row>
    <row r="12" spans="1:26" ht="92.4" customHeight="1">
      <c r="A12" s="3"/>
      <c r="B12" s="2" t="s">
        <v>136</v>
      </c>
      <c r="C12" s="2" t="s">
        <v>22</v>
      </c>
      <c r="D12" s="2" t="s">
        <v>25</v>
      </c>
      <c r="E12" s="2" t="s">
        <v>84</v>
      </c>
      <c r="F12" s="2" t="s">
        <v>96</v>
      </c>
      <c r="G12" s="2">
        <v>12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f t="shared" si="0"/>
        <v>0</v>
      </c>
      <c r="Z12" s="53">
        <v>13000</v>
      </c>
    </row>
    <row r="13" spans="1:26" ht="92.4" customHeight="1">
      <c r="A13" s="3"/>
      <c r="B13" s="2" t="s">
        <v>136</v>
      </c>
      <c r="C13" s="2" t="s">
        <v>22</v>
      </c>
      <c r="D13" s="2" t="s">
        <v>25</v>
      </c>
      <c r="E13" s="2" t="s">
        <v>85</v>
      </c>
      <c r="F13" s="2" t="s">
        <v>98</v>
      </c>
      <c r="G13" s="2">
        <v>13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f t="shared" si="0"/>
        <v>0</v>
      </c>
      <c r="Z13" s="53">
        <v>13000</v>
      </c>
    </row>
    <row r="14" spans="1:26" ht="92.4" customHeight="1">
      <c r="A14" s="3"/>
      <c r="B14" s="2" t="s">
        <v>136</v>
      </c>
      <c r="C14" s="2" t="s">
        <v>22</v>
      </c>
      <c r="D14" s="2" t="s">
        <v>29</v>
      </c>
      <c r="E14" s="2" t="s">
        <v>97</v>
      </c>
      <c r="F14" s="2" t="s">
        <v>99</v>
      </c>
      <c r="G14" s="2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f t="shared" si="0"/>
        <v>0</v>
      </c>
      <c r="Z14" s="53">
        <v>12000</v>
      </c>
    </row>
    <row r="15" spans="1:26" ht="92.4" customHeight="1">
      <c r="A15" s="3"/>
      <c r="B15" s="2" t="s">
        <v>136</v>
      </c>
      <c r="C15" s="2" t="s">
        <v>22</v>
      </c>
      <c r="D15" s="2" t="s">
        <v>25</v>
      </c>
      <c r="E15" s="2" t="s">
        <v>30</v>
      </c>
      <c r="F15" s="2" t="s">
        <v>100</v>
      </c>
      <c r="G15" s="2">
        <v>15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f t="shared" si="0"/>
        <v>0</v>
      </c>
      <c r="Z15" s="53">
        <v>12000</v>
      </c>
    </row>
    <row r="16" spans="1:26" ht="92.4" customHeight="1">
      <c r="A16" s="3"/>
      <c r="B16" s="2" t="s">
        <v>136</v>
      </c>
      <c r="C16" s="2" t="s">
        <v>22</v>
      </c>
      <c r="D16" s="2" t="s">
        <v>25</v>
      </c>
      <c r="E16" s="2" t="s">
        <v>31</v>
      </c>
      <c r="F16" s="2" t="s">
        <v>101</v>
      </c>
      <c r="G16" s="2">
        <v>16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>
        <f t="shared" si="0"/>
        <v>0</v>
      </c>
      <c r="Z16" s="53">
        <v>12000</v>
      </c>
    </row>
    <row r="17" spans="1:26" ht="92.4" customHeight="1">
      <c r="A17" s="3"/>
      <c r="B17" s="2" t="s">
        <v>136</v>
      </c>
      <c r="C17" s="2" t="s">
        <v>22</v>
      </c>
      <c r="D17" s="2" t="s">
        <v>32</v>
      </c>
      <c r="E17" s="2" t="s">
        <v>33</v>
      </c>
      <c r="F17" s="2" t="s">
        <v>102</v>
      </c>
      <c r="G17" s="2">
        <v>17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>
        <f t="shared" si="0"/>
        <v>0</v>
      </c>
      <c r="Z17" s="53">
        <v>12000</v>
      </c>
    </row>
    <row r="18" spans="1:26" ht="92.4" customHeight="1">
      <c r="A18" s="3"/>
      <c r="B18" s="10" t="s">
        <v>74</v>
      </c>
      <c r="C18" s="2" t="s">
        <v>22</v>
      </c>
      <c r="D18" s="2" t="s">
        <v>32</v>
      </c>
      <c r="E18" s="2" t="s">
        <v>34</v>
      </c>
      <c r="F18" s="2" t="s">
        <v>103</v>
      </c>
      <c r="G18" s="2">
        <v>19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>
        <f t="shared" si="0"/>
        <v>0</v>
      </c>
      <c r="Z18" s="53">
        <v>12000</v>
      </c>
    </row>
    <row r="19" spans="1:26" ht="92.4" customHeight="1">
      <c r="A19" s="3"/>
      <c r="B19" s="10" t="s">
        <v>74</v>
      </c>
      <c r="C19" s="2" t="s">
        <v>22</v>
      </c>
      <c r="D19" s="2" t="s">
        <v>32</v>
      </c>
      <c r="E19" s="2" t="s">
        <v>35</v>
      </c>
      <c r="F19" s="2" t="s">
        <v>104</v>
      </c>
      <c r="G19" s="2">
        <v>19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>
        <f t="shared" si="0"/>
        <v>0</v>
      </c>
      <c r="Z19" s="53">
        <v>12000</v>
      </c>
    </row>
    <row r="20" spans="1:26" ht="92.4" customHeight="1">
      <c r="A20" s="3"/>
      <c r="B20" s="10" t="s">
        <v>74</v>
      </c>
      <c r="C20" s="2" t="s">
        <v>22</v>
      </c>
      <c r="D20" s="2" t="s">
        <v>32</v>
      </c>
      <c r="E20" s="2" t="s">
        <v>36</v>
      </c>
      <c r="F20" s="2" t="s">
        <v>105</v>
      </c>
      <c r="G20" s="2">
        <v>19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>
        <f t="shared" si="0"/>
        <v>0</v>
      </c>
      <c r="Z20" s="53">
        <v>12000</v>
      </c>
    </row>
    <row r="21" spans="1:26" ht="92.4" customHeight="1">
      <c r="A21" s="3"/>
      <c r="B21" s="2" t="s">
        <v>73</v>
      </c>
      <c r="C21" s="2" t="s">
        <v>22</v>
      </c>
      <c r="D21" s="2" t="s">
        <v>32</v>
      </c>
      <c r="E21" s="2" t="s">
        <v>86</v>
      </c>
      <c r="F21" s="2" t="s">
        <v>106</v>
      </c>
      <c r="G21" s="2">
        <v>20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f t="shared" si="0"/>
        <v>0</v>
      </c>
      <c r="Z21" s="53">
        <v>12000</v>
      </c>
    </row>
    <row r="22" spans="1:26" ht="92.4" customHeight="1">
      <c r="A22" s="3"/>
      <c r="B22" s="2" t="s">
        <v>73</v>
      </c>
      <c r="C22" s="2" t="s">
        <v>22</v>
      </c>
      <c r="D22" s="2" t="s">
        <v>32</v>
      </c>
      <c r="E22" s="2" t="s">
        <v>38</v>
      </c>
      <c r="F22" s="2" t="s">
        <v>107</v>
      </c>
      <c r="G22" s="2">
        <v>20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>
        <f t="shared" si="0"/>
        <v>0</v>
      </c>
      <c r="Z22" s="53">
        <v>12000</v>
      </c>
    </row>
    <row r="23" spans="1:26" ht="92.4" customHeight="1">
      <c r="A23" s="3"/>
      <c r="B23" s="2" t="s">
        <v>73</v>
      </c>
      <c r="C23" s="2" t="s">
        <v>22</v>
      </c>
      <c r="D23" s="2" t="s">
        <v>32</v>
      </c>
      <c r="E23" s="2" t="s">
        <v>39</v>
      </c>
      <c r="F23" s="2" t="s">
        <v>108</v>
      </c>
      <c r="G23" s="2">
        <v>20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>
        <f t="shared" si="0"/>
        <v>0</v>
      </c>
      <c r="Z23" s="53">
        <v>12000</v>
      </c>
    </row>
    <row r="24" spans="1:26" ht="92.4" customHeight="1">
      <c r="A24" s="3"/>
      <c r="B24" s="2" t="s">
        <v>73</v>
      </c>
      <c r="C24" s="2" t="s">
        <v>22</v>
      </c>
      <c r="D24" s="2" t="s">
        <v>32</v>
      </c>
      <c r="E24" s="2" t="s">
        <v>40</v>
      </c>
      <c r="F24" s="2" t="s">
        <v>109</v>
      </c>
      <c r="G24" s="2">
        <v>20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>
        <f t="shared" si="0"/>
        <v>0</v>
      </c>
      <c r="Z24" s="53">
        <v>12000</v>
      </c>
    </row>
    <row r="25" spans="1:26" ht="92.4" customHeight="1">
      <c r="A25" s="3"/>
      <c r="B25" s="2" t="s">
        <v>73</v>
      </c>
      <c r="C25" s="2" t="s">
        <v>22</v>
      </c>
      <c r="D25" s="2" t="s">
        <v>32</v>
      </c>
      <c r="E25" s="2" t="s">
        <v>41</v>
      </c>
      <c r="F25" s="2" t="s">
        <v>110</v>
      </c>
      <c r="G25" s="2">
        <v>20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f t="shared" si="0"/>
        <v>0</v>
      </c>
      <c r="Z25" s="53">
        <v>12000</v>
      </c>
    </row>
    <row r="26" spans="1:26" ht="92.4" customHeight="1">
      <c r="A26" s="3"/>
      <c r="B26" s="10" t="s">
        <v>74</v>
      </c>
      <c r="C26" s="2" t="s">
        <v>22</v>
      </c>
      <c r="D26" s="2" t="s">
        <v>29</v>
      </c>
      <c r="E26" s="2" t="s">
        <v>42</v>
      </c>
      <c r="F26" s="2" t="s">
        <v>111</v>
      </c>
      <c r="G26" s="2">
        <v>22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>
        <f t="shared" si="0"/>
        <v>0</v>
      </c>
      <c r="Z26" s="53">
        <v>12000</v>
      </c>
    </row>
    <row r="27" spans="1:26" ht="92.4" customHeight="1">
      <c r="A27" s="3"/>
      <c r="B27" s="10" t="s">
        <v>74</v>
      </c>
      <c r="C27" s="2" t="s">
        <v>22</v>
      </c>
      <c r="D27" s="2" t="s">
        <v>29</v>
      </c>
      <c r="E27" s="2" t="s">
        <v>43</v>
      </c>
      <c r="F27" s="2" t="s">
        <v>112</v>
      </c>
      <c r="G27" s="2">
        <v>22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>
        <f t="shared" si="0"/>
        <v>0</v>
      </c>
      <c r="Z27" s="53">
        <v>12000</v>
      </c>
    </row>
    <row r="28" spans="1:26" ht="92.4" customHeight="1">
      <c r="A28" s="3"/>
      <c r="B28" s="10" t="s">
        <v>74</v>
      </c>
      <c r="C28" s="2" t="s">
        <v>22</v>
      </c>
      <c r="D28" s="2" t="s">
        <v>29</v>
      </c>
      <c r="E28" s="2" t="s">
        <v>44</v>
      </c>
      <c r="F28" s="2" t="s">
        <v>113</v>
      </c>
      <c r="G28" s="2">
        <v>23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>
        <f t="shared" si="0"/>
        <v>0</v>
      </c>
      <c r="Z28" s="53">
        <v>12000</v>
      </c>
    </row>
    <row r="29" spans="1:26" ht="92.4" customHeight="1">
      <c r="A29" s="3"/>
      <c r="B29" s="10" t="s">
        <v>74</v>
      </c>
      <c r="C29" s="2" t="s">
        <v>22</v>
      </c>
      <c r="D29" s="2" t="s">
        <v>45</v>
      </c>
      <c r="E29" s="2" t="s">
        <v>46</v>
      </c>
      <c r="F29" s="2" t="s">
        <v>114</v>
      </c>
      <c r="G29" s="2">
        <v>24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>
        <f t="shared" si="0"/>
        <v>0</v>
      </c>
      <c r="Z29" s="53">
        <v>12000</v>
      </c>
    </row>
    <row r="30" spans="1:26" ht="92.4" customHeight="1">
      <c r="A30" s="3"/>
      <c r="B30" s="10" t="s">
        <v>74</v>
      </c>
      <c r="C30" s="2" t="s">
        <v>22</v>
      </c>
      <c r="D30" s="2" t="s">
        <v>45</v>
      </c>
      <c r="E30" s="2" t="s">
        <v>47</v>
      </c>
      <c r="F30" s="2" t="s">
        <v>115</v>
      </c>
      <c r="G30" s="2">
        <v>24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f t="shared" si="0"/>
        <v>0</v>
      </c>
      <c r="Z30" s="53">
        <v>12000</v>
      </c>
    </row>
    <row r="31" spans="1:26" ht="92.4" customHeight="1" thickBot="1">
      <c r="A31" s="6"/>
      <c r="B31" s="4" t="s">
        <v>74</v>
      </c>
      <c r="C31" s="4" t="s">
        <v>22</v>
      </c>
      <c r="D31" s="4" t="s">
        <v>48</v>
      </c>
      <c r="E31" s="4" t="s">
        <v>49</v>
      </c>
      <c r="F31" s="4" t="s">
        <v>116</v>
      </c>
      <c r="G31" s="4">
        <v>25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>
        <f t="shared" si="0"/>
        <v>0</v>
      </c>
      <c r="Z31" s="53">
        <v>12000</v>
      </c>
    </row>
    <row r="32" spans="1:26" ht="35">
      <c r="A32" s="50" t="s">
        <v>19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0"/>
      <c r="Z32" s="50"/>
    </row>
    <row r="33" spans="1:26" ht="22.5">
      <c r="A33" s="11" t="s">
        <v>2</v>
      </c>
      <c r="B33" s="11" t="s">
        <v>3</v>
      </c>
      <c r="C33" s="11" t="s">
        <v>4</v>
      </c>
      <c r="D33" s="11" t="s">
        <v>5</v>
      </c>
      <c r="E33" s="11" t="s">
        <v>6</v>
      </c>
      <c r="F33" s="11" t="s">
        <v>0</v>
      </c>
      <c r="G33" s="11" t="s">
        <v>7</v>
      </c>
      <c r="H33" s="11" t="s">
        <v>8</v>
      </c>
      <c r="I33" s="11" t="s">
        <v>9</v>
      </c>
      <c r="J33" s="11" t="s">
        <v>10</v>
      </c>
      <c r="K33" s="23" t="s">
        <v>11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4" t="s">
        <v>17</v>
      </c>
      <c r="Z33" s="11" t="s">
        <v>1</v>
      </c>
    </row>
    <row r="34" spans="1:26" ht="91.75" customHeight="1">
      <c r="A34" s="9"/>
      <c r="B34" s="10" t="s">
        <v>71</v>
      </c>
      <c r="C34" s="10" t="s">
        <v>22</v>
      </c>
      <c r="D34" s="10" t="s">
        <v>50</v>
      </c>
      <c r="E34" s="10" t="s">
        <v>51</v>
      </c>
      <c r="F34" s="10" t="s">
        <v>117</v>
      </c>
      <c r="G34" s="10">
        <v>26</v>
      </c>
      <c r="H34" s="10"/>
      <c r="I34" s="10"/>
      <c r="J34" s="10"/>
      <c r="K34" s="10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0">
        <f>SUM(H34:K34)</f>
        <v>0</v>
      </c>
      <c r="Z34" s="52">
        <v>10000</v>
      </c>
    </row>
    <row r="35" spans="1:26" ht="85.25" customHeight="1">
      <c r="A35" s="3"/>
      <c r="B35" s="2" t="s">
        <v>71</v>
      </c>
      <c r="C35" s="2" t="s">
        <v>22</v>
      </c>
      <c r="D35" s="2" t="s">
        <v>50</v>
      </c>
      <c r="E35" s="2" t="s">
        <v>52</v>
      </c>
      <c r="F35" s="2" t="s">
        <v>118</v>
      </c>
      <c r="G35" s="2">
        <v>26</v>
      </c>
      <c r="H35" s="2"/>
      <c r="I35" s="2"/>
      <c r="J35" s="2"/>
      <c r="K35" s="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">
        <f t="shared" ref="Y35:Y37" si="1">SUM(H35:K35)</f>
        <v>0</v>
      </c>
      <c r="Z35" s="52">
        <v>10000</v>
      </c>
    </row>
    <row r="36" spans="1:26" ht="85.25" customHeight="1">
      <c r="A36" s="3"/>
      <c r="B36" s="2" t="s">
        <v>71</v>
      </c>
      <c r="C36" s="2" t="s">
        <v>22</v>
      </c>
      <c r="D36" s="2" t="s">
        <v>50</v>
      </c>
      <c r="E36" s="2" t="s">
        <v>53</v>
      </c>
      <c r="F36" s="2" t="s">
        <v>119</v>
      </c>
      <c r="G36" s="2">
        <v>26</v>
      </c>
      <c r="H36" s="2"/>
      <c r="I36" s="2"/>
      <c r="J36" s="2"/>
      <c r="K36" s="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">
        <f t="shared" si="1"/>
        <v>0</v>
      </c>
      <c r="Z36" s="52">
        <v>10000</v>
      </c>
    </row>
    <row r="37" spans="1:26" ht="85.25" customHeight="1">
      <c r="A37" s="7"/>
      <c r="B37" s="8" t="s">
        <v>71</v>
      </c>
      <c r="C37" s="8" t="s">
        <v>22</v>
      </c>
      <c r="D37" s="8" t="s">
        <v>50</v>
      </c>
      <c r="E37" s="8" t="s">
        <v>41</v>
      </c>
      <c r="F37" s="8" t="s">
        <v>120</v>
      </c>
      <c r="G37" s="8">
        <v>26</v>
      </c>
      <c r="H37" s="8"/>
      <c r="I37" s="8"/>
      <c r="J37" s="8"/>
      <c r="K37" s="8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8">
        <f t="shared" si="1"/>
        <v>0</v>
      </c>
      <c r="Z37" s="52">
        <v>10000</v>
      </c>
    </row>
    <row r="38" spans="1:26" ht="35">
      <c r="A38" s="50" t="s">
        <v>20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0"/>
      <c r="Z38" s="50"/>
    </row>
    <row r="39" spans="1:26" ht="22.5">
      <c r="A39" s="11" t="s">
        <v>2</v>
      </c>
      <c r="B39" s="11" t="s">
        <v>3</v>
      </c>
      <c r="C39" s="11" t="s">
        <v>4</v>
      </c>
      <c r="D39" s="11" t="s">
        <v>5</v>
      </c>
      <c r="E39" s="11" t="s">
        <v>6</v>
      </c>
      <c r="F39" s="11" t="s">
        <v>0</v>
      </c>
      <c r="G39" s="11" t="s">
        <v>7</v>
      </c>
      <c r="H39" s="11" t="s">
        <v>13</v>
      </c>
      <c r="I39" s="11" t="s">
        <v>14</v>
      </c>
      <c r="J39" s="11" t="s">
        <v>15</v>
      </c>
      <c r="K39" s="23" t="s">
        <v>16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4" t="s">
        <v>17</v>
      </c>
      <c r="Z39" s="11" t="s">
        <v>1</v>
      </c>
    </row>
    <row r="40" spans="1:26" ht="92.4" customHeight="1">
      <c r="A40" s="9"/>
      <c r="B40" s="10" t="s">
        <v>71</v>
      </c>
      <c r="C40" s="10" t="s">
        <v>22</v>
      </c>
      <c r="D40" s="10" t="s">
        <v>70</v>
      </c>
      <c r="E40" s="10" t="s">
        <v>51</v>
      </c>
      <c r="F40" s="10" t="s">
        <v>121</v>
      </c>
      <c r="G40" s="10">
        <v>26</v>
      </c>
      <c r="H40" s="10"/>
      <c r="I40" s="10"/>
      <c r="J40" s="10"/>
      <c r="K40" s="10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0">
        <f>SUM(H40:K40)</f>
        <v>0</v>
      </c>
      <c r="Z40" s="52">
        <v>10000</v>
      </c>
    </row>
    <row r="41" spans="1:26" ht="92.4" customHeight="1">
      <c r="A41" s="3"/>
      <c r="B41" s="2" t="s">
        <v>71</v>
      </c>
      <c r="C41" s="2" t="s">
        <v>22</v>
      </c>
      <c r="D41" s="2" t="s">
        <v>70</v>
      </c>
      <c r="E41" s="2" t="s">
        <v>124</v>
      </c>
      <c r="F41" s="2" t="s">
        <v>122</v>
      </c>
      <c r="G41" s="2">
        <v>26</v>
      </c>
      <c r="H41" s="2"/>
      <c r="I41" s="2"/>
      <c r="J41" s="2"/>
      <c r="K41" s="2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">
        <f t="shared" ref="Y41:Y43" si="2">SUM(H41:K41)</f>
        <v>0</v>
      </c>
      <c r="Z41" s="52">
        <v>10000</v>
      </c>
    </row>
    <row r="42" spans="1:26" ht="92.4" customHeight="1">
      <c r="A42" s="3"/>
      <c r="B42" s="2" t="s">
        <v>71</v>
      </c>
      <c r="C42" s="2" t="s">
        <v>22</v>
      </c>
      <c r="D42" s="2" t="s">
        <v>70</v>
      </c>
      <c r="E42" s="2" t="s">
        <v>37</v>
      </c>
      <c r="F42" s="2" t="s">
        <v>123</v>
      </c>
      <c r="G42" s="2">
        <v>26</v>
      </c>
      <c r="H42" s="2"/>
      <c r="I42" s="2"/>
      <c r="J42" s="2"/>
      <c r="K42" s="2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">
        <f t="shared" si="2"/>
        <v>0</v>
      </c>
      <c r="Z42" s="52">
        <v>10000</v>
      </c>
    </row>
    <row r="43" spans="1:26" ht="92.4" customHeight="1" thickBot="1">
      <c r="A43" s="6"/>
      <c r="B43" s="4" t="s">
        <v>71</v>
      </c>
      <c r="C43" s="4" t="s">
        <v>22</v>
      </c>
      <c r="D43" s="4" t="s">
        <v>70</v>
      </c>
      <c r="E43" s="4" t="s">
        <v>41</v>
      </c>
      <c r="F43" s="4" t="s">
        <v>125</v>
      </c>
      <c r="G43" s="4">
        <v>26</v>
      </c>
      <c r="H43" s="4"/>
      <c r="I43" s="4"/>
      <c r="J43" s="4"/>
      <c r="K43" s="4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4">
        <f t="shared" si="2"/>
        <v>0</v>
      </c>
      <c r="Z43" s="52">
        <v>10000</v>
      </c>
    </row>
  </sheetData>
  <mergeCells count="3">
    <mergeCell ref="A1:Z1"/>
    <mergeCell ref="A38:Z38"/>
    <mergeCell ref="A32:Z32"/>
  </mergeCells>
  <phoneticPr fontId="1" type="noConversion"/>
  <pageMargins left="0.7" right="0.7" top="0.75" bottom="0.75" header="0.3" footer="0.3"/>
  <ignoredErrors>
    <ignoredError sqref="Y3:Y9 Y40:Y43 Y34:Y37 Y10:Y30 Y31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D8BD-D31B-41A1-8F5F-FC939ADD51BD}">
  <dimension ref="A1:P17"/>
  <sheetViews>
    <sheetView workbookViewId="0">
      <pane ySplit="2" topLeftCell="A3" activePane="bottomLeft" state="frozen"/>
      <selection pane="bottomLeft" activeCell="K10" sqref="K10"/>
    </sheetView>
  </sheetViews>
  <sheetFormatPr defaultColWidth="10.6640625" defaultRowHeight="18" outlineLevelCol="1"/>
  <cols>
    <col min="1" max="1" width="24.58203125" customWidth="1"/>
    <col min="2" max="2" width="14.9140625" style="5" customWidth="1"/>
    <col min="3" max="3" width="12.58203125" style="1" customWidth="1"/>
    <col min="4" max="4" width="24.58203125" style="1" customWidth="1"/>
    <col min="5" max="5" width="18.08203125" style="1" customWidth="1"/>
    <col min="6" max="6" width="24" style="1" customWidth="1"/>
    <col min="7" max="7" width="18.4140625" style="1" bestFit="1" customWidth="1"/>
    <col min="8" max="12" width="8.4140625" style="1" customWidth="1" outlineLevel="1"/>
    <col min="13" max="13" width="11.58203125" style="1"/>
    <col min="14" max="14" width="12.4140625" customWidth="1"/>
    <col min="15" max="15" width="12.25" customWidth="1"/>
    <col min="16" max="16" width="21.58203125" customWidth="1"/>
  </cols>
  <sheetData>
    <row r="1" spans="1:16" ht="34.75" customHeight="1">
      <c r="A1" s="3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ht="22.5">
      <c r="A2" s="12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0</v>
      </c>
      <c r="G2" s="11" t="s">
        <v>7</v>
      </c>
      <c r="H2" s="11" t="s">
        <v>54</v>
      </c>
      <c r="I2" s="11" t="s">
        <v>55</v>
      </c>
      <c r="J2" s="11" t="s">
        <v>56</v>
      </c>
      <c r="K2" s="11" t="s">
        <v>57</v>
      </c>
      <c r="L2" s="11" t="s">
        <v>58</v>
      </c>
      <c r="M2" s="11" t="s">
        <v>17</v>
      </c>
      <c r="N2" s="11" t="s">
        <v>12</v>
      </c>
      <c r="O2" s="11" t="s">
        <v>1</v>
      </c>
      <c r="P2" s="13" t="s">
        <v>18</v>
      </c>
    </row>
    <row r="3" spans="1:16" ht="95.4" customHeight="1">
      <c r="A3" s="14"/>
      <c r="B3" s="10" t="s">
        <v>75</v>
      </c>
      <c r="C3" s="10" t="s">
        <v>22</v>
      </c>
      <c r="D3" s="10" t="s">
        <v>59</v>
      </c>
      <c r="E3" s="10" t="s">
        <v>60</v>
      </c>
      <c r="F3" s="10" t="s">
        <v>126</v>
      </c>
      <c r="G3" s="10">
        <v>27</v>
      </c>
      <c r="H3" s="10"/>
      <c r="I3" s="10"/>
      <c r="J3" s="10"/>
      <c r="K3" s="10"/>
      <c r="L3" s="10"/>
      <c r="M3" s="10">
        <f>SUM(H3:L3)</f>
        <v>0</v>
      </c>
      <c r="N3" s="26">
        <v>5670</v>
      </c>
      <c r="O3" s="26">
        <v>12500</v>
      </c>
      <c r="P3" s="28">
        <f>N3*M3</f>
        <v>0</v>
      </c>
    </row>
    <row r="4" spans="1:16" ht="95.4" customHeight="1">
      <c r="A4" s="15"/>
      <c r="B4" s="10" t="s">
        <v>75</v>
      </c>
      <c r="C4" s="2" t="s">
        <v>22</v>
      </c>
      <c r="D4" s="2" t="s">
        <v>59</v>
      </c>
      <c r="E4" s="2" t="s">
        <v>61</v>
      </c>
      <c r="F4" s="2" t="s">
        <v>127</v>
      </c>
      <c r="G4" s="2">
        <v>27</v>
      </c>
      <c r="H4" s="2"/>
      <c r="I4" s="2"/>
      <c r="J4" s="2"/>
      <c r="K4" s="2"/>
      <c r="L4" s="2"/>
      <c r="M4" s="2">
        <f t="shared" ref="M4:M12" si="0">SUM(H4:L4)</f>
        <v>0</v>
      </c>
      <c r="N4" s="27">
        <v>5670</v>
      </c>
      <c r="O4" s="27">
        <v>12500</v>
      </c>
      <c r="P4" s="29">
        <f t="shared" ref="P4:P12" si="1">N4*M4</f>
        <v>0</v>
      </c>
    </row>
    <row r="5" spans="1:16" ht="95.4" customHeight="1">
      <c r="A5" s="15"/>
      <c r="B5" s="2" t="s">
        <v>76</v>
      </c>
      <c r="C5" s="2" t="s">
        <v>22</v>
      </c>
      <c r="D5" s="2" t="s">
        <v>62</v>
      </c>
      <c r="E5" s="2" t="s">
        <v>60</v>
      </c>
      <c r="F5" s="2" t="s">
        <v>128</v>
      </c>
      <c r="G5" s="2">
        <v>27</v>
      </c>
      <c r="H5" s="2"/>
      <c r="I5" s="2"/>
      <c r="J5" s="2"/>
      <c r="K5" s="2"/>
      <c r="L5" s="2"/>
      <c r="M5" s="2">
        <f t="shared" si="0"/>
        <v>0</v>
      </c>
      <c r="N5" s="27">
        <v>2408</v>
      </c>
      <c r="O5" s="27">
        <v>5438</v>
      </c>
      <c r="P5" s="29">
        <f t="shared" si="1"/>
        <v>0</v>
      </c>
    </row>
    <row r="6" spans="1:16" ht="95.4" customHeight="1">
      <c r="A6" s="15"/>
      <c r="B6" s="2" t="s">
        <v>76</v>
      </c>
      <c r="C6" s="2" t="s">
        <v>22</v>
      </c>
      <c r="D6" s="2" t="s">
        <v>62</v>
      </c>
      <c r="E6" s="2" t="s">
        <v>63</v>
      </c>
      <c r="F6" s="2" t="s">
        <v>129</v>
      </c>
      <c r="G6" s="2">
        <v>27</v>
      </c>
      <c r="H6" s="2"/>
      <c r="I6" s="2"/>
      <c r="J6" s="2"/>
      <c r="K6" s="2"/>
      <c r="L6" s="2"/>
      <c r="M6" s="2">
        <f t="shared" si="0"/>
        <v>0</v>
      </c>
      <c r="N6" s="27">
        <v>2408</v>
      </c>
      <c r="O6" s="27">
        <v>5438</v>
      </c>
      <c r="P6" s="29">
        <f t="shared" si="1"/>
        <v>0</v>
      </c>
    </row>
    <row r="7" spans="1:16" ht="95.4" customHeight="1">
      <c r="A7" s="15"/>
      <c r="B7" s="2" t="s">
        <v>76</v>
      </c>
      <c r="C7" s="2" t="s">
        <v>22</v>
      </c>
      <c r="D7" s="2" t="s">
        <v>62</v>
      </c>
      <c r="E7" s="2" t="s">
        <v>64</v>
      </c>
      <c r="F7" s="2" t="s">
        <v>130</v>
      </c>
      <c r="G7" s="2">
        <v>27</v>
      </c>
      <c r="H7" s="2"/>
      <c r="I7" s="2"/>
      <c r="J7" s="2"/>
      <c r="K7" s="2"/>
      <c r="L7" s="2"/>
      <c r="M7" s="2">
        <f t="shared" si="0"/>
        <v>0</v>
      </c>
      <c r="N7" s="27">
        <v>2408</v>
      </c>
      <c r="O7" s="27">
        <v>5438</v>
      </c>
      <c r="P7" s="29">
        <f t="shared" si="1"/>
        <v>0</v>
      </c>
    </row>
    <row r="8" spans="1:16" ht="95.4" customHeight="1">
      <c r="A8" s="15"/>
      <c r="B8" s="10" t="s">
        <v>75</v>
      </c>
      <c r="C8" s="2" t="s">
        <v>22</v>
      </c>
      <c r="D8" s="2" t="s">
        <v>65</v>
      </c>
      <c r="E8" s="2" t="s">
        <v>60</v>
      </c>
      <c r="F8" s="2" t="s">
        <v>131</v>
      </c>
      <c r="G8" s="2">
        <v>28</v>
      </c>
      <c r="H8" s="2"/>
      <c r="I8" s="2"/>
      <c r="J8" s="2"/>
      <c r="K8" s="2"/>
      <c r="L8" s="2"/>
      <c r="M8" s="2">
        <f t="shared" si="0"/>
        <v>0</v>
      </c>
      <c r="N8" s="27">
        <v>5670</v>
      </c>
      <c r="O8" s="27">
        <v>12500</v>
      </c>
      <c r="P8" s="29">
        <f t="shared" si="1"/>
        <v>0</v>
      </c>
    </row>
    <row r="9" spans="1:16" ht="95.4" customHeight="1">
      <c r="A9" s="15"/>
      <c r="B9" s="10" t="s">
        <v>75</v>
      </c>
      <c r="C9" s="2" t="s">
        <v>22</v>
      </c>
      <c r="D9" s="2" t="s">
        <v>65</v>
      </c>
      <c r="E9" s="2" t="s">
        <v>61</v>
      </c>
      <c r="F9" s="2" t="s">
        <v>132</v>
      </c>
      <c r="G9" s="2">
        <v>28</v>
      </c>
      <c r="H9" s="2"/>
      <c r="I9" s="2"/>
      <c r="J9" s="2"/>
      <c r="K9" s="2"/>
      <c r="L9" s="2"/>
      <c r="M9" s="2">
        <f t="shared" si="0"/>
        <v>0</v>
      </c>
      <c r="N9" s="27">
        <v>5670</v>
      </c>
      <c r="O9" s="27">
        <v>12500</v>
      </c>
      <c r="P9" s="29">
        <f t="shared" si="1"/>
        <v>0</v>
      </c>
    </row>
    <row r="10" spans="1:16" ht="95.4" customHeight="1">
      <c r="A10" s="15"/>
      <c r="B10" s="2" t="s">
        <v>76</v>
      </c>
      <c r="C10" s="2" t="s">
        <v>22</v>
      </c>
      <c r="D10" s="2" t="s">
        <v>66</v>
      </c>
      <c r="E10" s="2" t="s">
        <v>60</v>
      </c>
      <c r="F10" s="2" t="s">
        <v>133</v>
      </c>
      <c r="G10" s="2">
        <v>28</v>
      </c>
      <c r="H10" s="2"/>
      <c r="I10" s="2"/>
      <c r="J10" s="2"/>
      <c r="K10" s="2"/>
      <c r="L10" s="2"/>
      <c r="M10" s="2">
        <f t="shared" si="0"/>
        <v>0</v>
      </c>
      <c r="N10" s="27">
        <v>2408</v>
      </c>
      <c r="O10" s="27">
        <v>5438</v>
      </c>
      <c r="P10" s="29">
        <f t="shared" si="1"/>
        <v>0</v>
      </c>
    </row>
    <row r="11" spans="1:16" ht="95.4" customHeight="1">
      <c r="A11" s="15"/>
      <c r="B11" s="2" t="s">
        <v>76</v>
      </c>
      <c r="C11" s="2" t="s">
        <v>22</v>
      </c>
      <c r="D11" s="2" t="s">
        <v>66</v>
      </c>
      <c r="E11" s="2" t="s">
        <v>63</v>
      </c>
      <c r="F11" s="2" t="s">
        <v>134</v>
      </c>
      <c r="G11" s="2">
        <v>28</v>
      </c>
      <c r="H11" s="2"/>
      <c r="I11" s="2"/>
      <c r="J11" s="2"/>
      <c r="K11" s="2"/>
      <c r="L11" s="2"/>
      <c r="M11" s="2">
        <f t="shared" si="0"/>
        <v>0</v>
      </c>
      <c r="N11" s="27">
        <v>2408</v>
      </c>
      <c r="O11" s="27">
        <v>5438</v>
      </c>
      <c r="P11" s="29">
        <f t="shared" si="1"/>
        <v>0</v>
      </c>
    </row>
    <row r="12" spans="1:16" ht="95.4" customHeight="1" thickBot="1">
      <c r="A12" s="16"/>
      <c r="B12" s="17" t="s">
        <v>76</v>
      </c>
      <c r="C12" s="17" t="s">
        <v>22</v>
      </c>
      <c r="D12" s="17" t="s">
        <v>66</v>
      </c>
      <c r="E12" s="17" t="s">
        <v>64</v>
      </c>
      <c r="F12" s="17" t="s">
        <v>135</v>
      </c>
      <c r="G12" s="17">
        <v>28</v>
      </c>
      <c r="H12" s="17"/>
      <c r="I12" s="17"/>
      <c r="J12" s="17"/>
      <c r="K12" s="17"/>
      <c r="L12" s="17"/>
      <c r="M12" s="17">
        <f t="shared" si="0"/>
        <v>0</v>
      </c>
      <c r="N12" s="30">
        <v>2408</v>
      </c>
      <c r="O12" s="30">
        <v>5438</v>
      </c>
      <c r="P12" s="31">
        <f t="shared" si="1"/>
        <v>0</v>
      </c>
    </row>
    <row r="17" spans="1:1">
      <c r="A17" t="s">
        <v>69</v>
      </c>
    </row>
  </sheetData>
  <mergeCells count="1">
    <mergeCell ref="A1:P1"/>
  </mergeCells>
  <phoneticPr fontId="1" type="noConversion"/>
  <pageMargins left="0.7" right="0.7" top="0.75" bottom="0.75" header="0.3" footer="0.3"/>
  <ignoredErrors>
    <ignoredError sqref="M3:M1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COVER - ORDER</vt:lpstr>
      <vt:lpstr>SHOES</vt:lpstr>
      <vt:lpstr>APPAREL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Aldair Recalde</dc:creator>
  <cp:lastModifiedBy>孝行 工藤</cp:lastModifiedBy>
  <dcterms:created xsi:type="dcterms:W3CDTF">2015-06-05T18:19:34Z</dcterms:created>
  <dcterms:modified xsi:type="dcterms:W3CDTF">2025-12-17T00:40:04Z</dcterms:modified>
</cp:coreProperties>
</file>