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akayuki Kudo\OSC Dropbox\OSC distribution\プレブック\BACANCES\26\SUMMER\"/>
    </mc:Choice>
  </mc:AlternateContent>
  <xr:revisionPtr revIDLastSave="0" documentId="8_{63C68CDD-750C-425B-8D2D-EF406F5661F5}" xr6:coauthVersionLast="47" xr6:coauthVersionMax="47" xr10:uidLastSave="{00000000-0000-0000-0000-000000000000}"/>
  <bookViews>
    <workbookView xWindow="-110" yWindow="-110" windowWidth="19420" windowHeight="10300" xr2:uid="{55241028-7761-9049-A5E6-061EBD96A9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1" i="1" l="1"/>
  <c r="L31" i="1"/>
  <c r="M32" i="1"/>
  <c r="M33" i="1" s="1"/>
  <c r="L30" i="1"/>
  <c r="K30" i="1"/>
  <c r="E30" i="1"/>
  <c r="M30" i="1" s="1"/>
  <c r="L28" i="1"/>
  <c r="K28" i="1"/>
  <c r="E28" i="1"/>
  <c r="M28" i="1" s="1"/>
  <c r="M26" i="1"/>
  <c r="L26" i="1"/>
  <c r="K26" i="1"/>
  <c r="E26" i="1"/>
  <c r="E8" i="1" l="1"/>
  <c r="K24" i="1"/>
  <c r="L24" i="1" s="1"/>
  <c r="K20" i="1"/>
  <c r="K19" i="1"/>
  <c r="K22" i="1"/>
  <c r="L22" i="1" s="1"/>
  <c r="E22" i="1"/>
  <c r="E24" i="1"/>
  <c r="M24" i="1" l="1"/>
  <c r="M22" i="1"/>
  <c r="E20" i="1"/>
  <c r="L19" i="1"/>
  <c r="E19" i="1"/>
  <c r="K17" i="1"/>
  <c r="E17" i="1"/>
  <c r="K16" i="1"/>
  <c r="E16" i="1"/>
  <c r="K14" i="1"/>
  <c r="E14" i="1"/>
  <c r="K13" i="1"/>
  <c r="E13" i="1"/>
  <c r="K11" i="1"/>
  <c r="E11" i="1"/>
  <c r="K10" i="1"/>
  <c r="E10" i="1"/>
  <c r="K8" i="1"/>
  <c r="L8" i="1" s="1"/>
  <c r="L13" i="1" l="1"/>
  <c r="M19" i="1"/>
  <c r="L10" i="1"/>
  <c r="M8" i="1"/>
  <c r="L16" i="1"/>
  <c r="M16" i="1" s="1"/>
  <c r="M10" i="1" l="1"/>
  <c r="M13" i="1"/>
</calcChain>
</file>

<file path=xl/sharedStrings.xml><?xml version="1.0" encoding="utf-8"?>
<sst xmlns="http://schemas.openxmlformats.org/spreadsheetml/2006/main" count="148" uniqueCount="48">
  <si>
    <t>品番</t>
    <rPh sb="0" eb="2">
      <t>ヒn</t>
    </rPh>
    <phoneticPr fontId="2"/>
  </si>
  <si>
    <t>ITEM NAME</t>
    <phoneticPr fontId="2"/>
  </si>
  <si>
    <t xml:space="preserve"> DELI</t>
    <phoneticPr fontId="2"/>
  </si>
  <si>
    <t>上代</t>
    <rPh sb="0" eb="2">
      <t>キボウ</t>
    </rPh>
    <phoneticPr fontId="2"/>
  </si>
  <si>
    <t>下代</t>
    <rPh sb="0" eb="2">
      <t>ゲダイ</t>
    </rPh>
    <phoneticPr fontId="2"/>
  </si>
  <si>
    <t>COLOR</t>
  </si>
  <si>
    <t>M</t>
  </si>
  <si>
    <t>L</t>
  </si>
  <si>
    <t>XL</t>
  </si>
  <si>
    <t>2XL</t>
    <phoneticPr fontId="2"/>
  </si>
  <si>
    <t>TOTAL</t>
  </si>
  <si>
    <t>PRICE</t>
    <phoneticPr fontId="2"/>
  </si>
  <si>
    <t>BLACK</t>
    <phoneticPr fontId="2"/>
  </si>
  <si>
    <t>WHITE</t>
    <phoneticPr fontId="2"/>
  </si>
  <si>
    <t>COLOR</t>
    <phoneticPr fontId="2"/>
  </si>
  <si>
    <t>ONE</t>
    <phoneticPr fontId="2"/>
  </si>
  <si>
    <t>小計</t>
    <rPh sb="0" eb="2">
      <t>SHOUKEI</t>
    </rPh>
    <phoneticPr fontId="2"/>
  </si>
  <si>
    <t>消費税(10%)</t>
  </si>
  <si>
    <t>合計</t>
    <rPh sb="0" eb="2">
      <t>ダイビキエN</t>
    </rPh>
    <phoneticPr fontId="2"/>
  </si>
  <si>
    <t>BACANCES 2026 SUMMER</t>
    <phoneticPr fontId="2"/>
  </si>
  <si>
    <t>BC SKEM BANDANA T-SHIRTS [YATAGARASU]</t>
    <phoneticPr fontId="2"/>
  </si>
  <si>
    <t>BC SKEM HAWAIAN SHIRTS [SAKE]</t>
    <phoneticPr fontId="2"/>
  </si>
  <si>
    <t>BC SKEM T-SHIRTS [SAKE]</t>
    <phoneticPr fontId="2"/>
  </si>
  <si>
    <t>BC SKEM NYLON CAP [SAKE]</t>
    <phoneticPr fontId="2"/>
  </si>
  <si>
    <t>BC SKEM TENUGUI [SAKE]</t>
    <phoneticPr fontId="2"/>
  </si>
  <si>
    <t>BC SKEM CUSHION [SAKE]</t>
    <phoneticPr fontId="2"/>
  </si>
  <si>
    <t>6月末</t>
    <rPh sb="1" eb="2">
      <t xml:space="preserve">ガツ </t>
    </rPh>
    <rPh sb="2" eb="3">
      <t xml:space="preserve">マツ </t>
    </rPh>
    <phoneticPr fontId="2"/>
  </si>
  <si>
    <t>6月末</t>
    <rPh sb="1" eb="2">
      <t xml:space="preserve">ガツ </t>
    </rPh>
    <phoneticPr fontId="2"/>
  </si>
  <si>
    <t>BC SKEM SWEAT SHORTS [SAKE]</t>
    <phoneticPr fontId="2"/>
  </si>
  <si>
    <t>BC-052610</t>
    <phoneticPr fontId="2"/>
  </si>
  <si>
    <t>BC-052611</t>
    <phoneticPr fontId="2"/>
  </si>
  <si>
    <t>BC-022602</t>
    <phoneticPr fontId="2"/>
  </si>
  <si>
    <t>BC-012609</t>
    <phoneticPr fontId="2"/>
  </si>
  <si>
    <t>BC-012610</t>
    <phoneticPr fontId="2"/>
  </si>
  <si>
    <t>BC-042602</t>
    <phoneticPr fontId="2"/>
  </si>
  <si>
    <t>BC-052615</t>
    <phoneticPr fontId="2"/>
  </si>
  <si>
    <t>GRAY</t>
    <phoneticPr fontId="2"/>
  </si>
  <si>
    <t>IVORY</t>
    <phoneticPr fontId="2"/>
  </si>
  <si>
    <t>BC-052617</t>
    <phoneticPr fontId="2"/>
  </si>
  <si>
    <t>BC DEODORAND SKATEBOARD WAX [ACID SOUR] 1セット6本</t>
    <phoneticPr fontId="2"/>
  </si>
  <si>
    <t>5月</t>
    <phoneticPr fontId="2"/>
  </si>
  <si>
    <t>RED</t>
    <phoneticPr fontId="2"/>
  </si>
  <si>
    <t>BC-052618</t>
    <phoneticPr fontId="2"/>
  </si>
  <si>
    <t>BC VEGAN LEATHER COOZIE [BMF]</t>
  </si>
  <si>
    <t>5月</t>
    <rPh sb="1" eb="2">
      <t xml:space="preserve">ガツマツ </t>
    </rPh>
    <phoneticPr fontId="2"/>
  </si>
  <si>
    <t>BC-052619</t>
    <phoneticPr fontId="2"/>
  </si>
  <si>
    <t>BC REFLECTOR KEYHOLDER [SPACE ANZEN]</t>
    <phoneticPr fontId="2"/>
  </si>
  <si>
    <t>YELLOW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</si>
</sst>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BC-0&quot;#####"/>
    <numFmt numFmtId="177" formatCode="&quot;¥&quot;#,##0_);[Red]\(&quot;¥&quot;#,##0\)"/>
  </numFmts>
  <fonts count="19">
    <font>
      <sz val="12"/>
      <color theme="1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8"/>
      <color rgb="FF000000"/>
      <name val="ＭＳ Ｐゴシック"/>
      <family val="2"/>
      <charset val="128"/>
    </font>
    <font>
      <sz val="10"/>
      <color rgb="FF000000"/>
      <name val="ＭＳ Ｐゴシック"/>
      <family val="2"/>
      <charset val="128"/>
    </font>
    <font>
      <sz val="8"/>
      <color rgb="FF000000"/>
      <name val="游ゴシック"/>
      <family val="2"/>
      <charset val="128"/>
      <scheme val="minor"/>
    </font>
    <font>
      <sz val="12"/>
      <color rgb="FF000000"/>
      <name val="游ゴシック"/>
      <family val="2"/>
      <charset val="128"/>
      <scheme val="minor"/>
    </font>
    <font>
      <sz val="9"/>
      <color rgb="FF000000"/>
      <name val="ＭＳ Ｐゴシック"/>
      <family val="2"/>
      <charset val="128"/>
    </font>
    <font>
      <sz val="18"/>
      <color rgb="FF000000"/>
      <name val="ＭＳ Ｐゴシック"/>
      <family val="2"/>
      <charset val="128"/>
    </font>
    <font>
      <sz val="9"/>
      <color rgb="FFFF0000"/>
      <name val="ＭＳ Ｐゴシック"/>
      <family val="2"/>
      <charset val="128"/>
    </font>
    <font>
      <sz val="9"/>
      <color rgb="FFFF0000"/>
      <name val="游ゴシック"/>
      <family val="2"/>
      <charset val="128"/>
      <scheme val="minor"/>
    </font>
    <font>
      <sz val="9"/>
      <color theme="1"/>
      <name val="ＭＳ Ｐゴシック"/>
      <family val="2"/>
      <charset val="128"/>
    </font>
    <font>
      <u/>
      <sz val="12"/>
      <color theme="10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6"/>
      <color theme="1"/>
      <name val="ＭＳ Ｐゴシック"/>
      <family val="2"/>
      <charset val="128"/>
    </font>
    <font>
      <u/>
      <sz val="9.5"/>
      <color theme="10"/>
      <name val="游ゴシック"/>
      <family val="2"/>
      <charset val="128"/>
      <scheme val="minor"/>
    </font>
    <font>
      <sz val="9"/>
      <color theme="1"/>
      <name val="MS PGothic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 diagonalDown="1"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 style="thin">
        <color auto="1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/>
      <right style="thin">
        <color auto="1"/>
      </right>
      <top style="medium">
        <color indexed="64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 style="thin">
        <color auto="1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/>
      <right style="thin">
        <color auto="1"/>
      </right>
      <top style="thin">
        <color auto="1"/>
      </top>
      <bottom style="medium">
        <color indexed="64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auto="1"/>
      </right>
      <top style="medium">
        <color indexed="64"/>
      </top>
      <bottom/>
      <diagonal style="thin">
        <color auto="1"/>
      </diagonal>
    </border>
    <border diagonalDown="1">
      <left style="thin">
        <color auto="1"/>
      </left>
      <right style="thin">
        <color auto="1"/>
      </right>
      <top style="medium">
        <color indexed="64"/>
      </top>
      <bottom/>
      <diagonal style="thin">
        <color auto="1"/>
      </diagonal>
    </border>
    <border diagonalDown="1">
      <left style="thin">
        <color auto="1"/>
      </left>
      <right style="medium">
        <color indexed="64"/>
      </right>
      <top style="medium">
        <color indexed="64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 diagonalDown="1">
      <left/>
      <right style="thin">
        <color auto="1"/>
      </right>
      <top style="medium">
        <color indexed="64"/>
      </top>
      <bottom style="medium">
        <color indexed="64"/>
      </bottom>
      <diagonal style="thin">
        <color auto="1"/>
      </diagonal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>
      <alignment horizontal="center" vertical="center"/>
    </xf>
    <xf numFmtId="0" fontId="4" fillId="0" borderId="0" xfId="0" applyFont="1" applyAlignment="1"/>
    <xf numFmtId="14" fontId="5" fillId="0" borderId="0" xfId="0" applyNumberFormat="1" applyFont="1" applyAlignment="1"/>
    <xf numFmtId="14" fontId="6" fillId="0" borderId="0" xfId="0" applyNumberFormat="1" applyFont="1" applyAlignment="1"/>
    <xf numFmtId="0" fontId="0" fillId="0" borderId="0" xfId="0" applyAlignme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5" fillId="0" borderId="0" xfId="0" applyFont="1" applyAlignment="1"/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177" fontId="9" fillId="0" borderId="14" xfId="0" applyNumberFormat="1" applyFont="1" applyBorder="1">
      <alignment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7" fontId="9" fillId="0" borderId="11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77" fontId="9" fillId="0" borderId="19" xfId="0" applyNumberFormat="1" applyFont="1" applyBorder="1">
      <alignment vertical="center"/>
    </xf>
    <xf numFmtId="0" fontId="9" fillId="0" borderId="20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177" fontId="9" fillId="0" borderId="17" xfId="0" applyNumberFormat="1" applyFont="1" applyBorder="1">
      <alignment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4" fillId="0" borderId="0" xfId="1" applyAlignment="1"/>
    <xf numFmtId="177" fontId="9" fillId="0" borderId="24" xfId="0" applyNumberFormat="1" applyFont="1" applyBorder="1">
      <alignment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177" fontId="9" fillId="0" borderId="39" xfId="0" applyNumberFormat="1" applyFont="1" applyBorder="1">
      <alignment vertical="center"/>
    </xf>
    <xf numFmtId="177" fontId="9" fillId="0" borderId="34" xfId="0" applyNumberFormat="1" applyFont="1" applyBorder="1">
      <alignment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11" fillId="2" borderId="42" xfId="0" applyFont="1" applyFill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11" fillId="2" borderId="50" xfId="0" applyFont="1" applyFill="1" applyBorder="1" applyAlignment="1">
      <alignment horizontal="center" vertical="center"/>
    </xf>
    <xf numFmtId="0" fontId="11" fillId="2" borderId="51" xfId="0" applyFont="1" applyFill="1" applyBorder="1" applyAlignment="1">
      <alignment horizontal="center" vertical="center"/>
    </xf>
    <xf numFmtId="0" fontId="11" fillId="2" borderId="52" xfId="0" applyFont="1" applyFill="1" applyBorder="1" applyAlignment="1">
      <alignment horizontal="center" vertical="center"/>
    </xf>
    <xf numFmtId="177" fontId="9" fillId="0" borderId="53" xfId="0" applyNumberFormat="1" applyFont="1" applyBorder="1">
      <alignment vertical="center"/>
    </xf>
    <xf numFmtId="0" fontId="9" fillId="0" borderId="54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77" fontId="9" fillId="0" borderId="22" xfId="0" applyNumberFormat="1" applyFont="1" applyBorder="1">
      <alignment vertical="center"/>
    </xf>
    <xf numFmtId="0" fontId="16" fillId="0" borderId="0" xfId="0" applyFont="1">
      <alignment vertical="center"/>
    </xf>
    <xf numFmtId="0" fontId="14" fillId="0" borderId="0" xfId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176" fontId="13" fillId="0" borderId="11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7" fontId="9" fillId="0" borderId="4" xfId="0" applyNumberFormat="1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0" fontId="9" fillId="3" borderId="60" xfId="0" applyFont="1" applyFill="1" applyBorder="1" applyAlignment="1">
      <alignment horizontal="center" vertical="center"/>
    </xf>
    <xf numFmtId="0" fontId="9" fillId="3" borderId="42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177" fontId="9" fillId="0" borderId="2" xfId="0" applyNumberFormat="1" applyFont="1" applyBorder="1" applyAlignment="1">
      <alignment horizontal="right" vertical="center"/>
    </xf>
    <xf numFmtId="0" fontId="13" fillId="0" borderId="4" xfId="0" applyFont="1" applyBorder="1" applyAlignment="1">
      <alignment horizontal="center" vertical="center"/>
    </xf>
    <xf numFmtId="177" fontId="9" fillId="0" borderId="61" xfId="0" applyNumberFormat="1" applyFont="1" applyBorder="1">
      <alignment vertical="center"/>
    </xf>
    <xf numFmtId="176" fontId="13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2" borderId="58" xfId="0" applyFont="1" applyFill="1" applyBorder="1" applyAlignment="1">
      <alignment horizontal="center" vertical="center"/>
    </xf>
    <xf numFmtId="176" fontId="17" fillId="0" borderId="2" xfId="1" applyNumberFormat="1" applyFont="1" applyBorder="1" applyAlignment="1">
      <alignment horizontal="left" vertical="center"/>
    </xf>
    <xf numFmtId="0" fontId="9" fillId="3" borderId="41" xfId="0" applyFont="1" applyFill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177" fontId="9" fillId="0" borderId="58" xfId="0" applyNumberFormat="1" applyFont="1" applyBorder="1" applyAlignment="1">
      <alignment horizontal="right" vertical="center"/>
    </xf>
    <xf numFmtId="0" fontId="11" fillId="2" borderId="62" xfId="0" applyFont="1" applyFill="1" applyBorder="1" applyAlignment="1">
      <alignment horizontal="center" vertical="center"/>
    </xf>
    <xf numFmtId="0" fontId="11" fillId="2" borderId="35" xfId="0" applyFont="1" applyFill="1" applyBorder="1" applyAlignment="1">
      <alignment horizontal="center" vertical="center"/>
    </xf>
    <xf numFmtId="0" fontId="11" fillId="2" borderId="36" xfId="0" applyFont="1" applyFill="1" applyBorder="1" applyAlignment="1">
      <alignment horizontal="center" vertical="center"/>
    </xf>
    <xf numFmtId="176" fontId="14" fillId="0" borderId="2" xfId="1" applyNumberFormat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176" fontId="14" fillId="0" borderId="12" xfId="1" applyNumberFormat="1" applyBorder="1" applyAlignment="1">
      <alignment horizontal="left" vertical="center"/>
    </xf>
    <xf numFmtId="0" fontId="11" fillId="2" borderId="57" xfId="0" applyFont="1" applyFill="1" applyBorder="1" applyAlignment="1">
      <alignment horizontal="center" vertical="center"/>
    </xf>
    <xf numFmtId="0" fontId="11" fillId="2" borderId="5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76" fontId="13" fillId="0" borderId="26" xfId="0" applyNumberFormat="1" applyFont="1" applyBorder="1" applyAlignment="1">
      <alignment horizontal="center" vertical="center"/>
    </xf>
    <xf numFmtId="176" fontId="13" fillId="0" borderId="30" xfId="0" applyNumberFormat="1" applyFont="1" applyBorder="1" applyAlignment="1">
      <alignment horizontal="center" vertical="center"/>
    </xf>
    <xf numFmtId="176" fontId="14" fillId="0" borderId="12" xfId="1" applyNumberFormat="1" applyBorder="1" applyAlignment="1">
      <alignment horizontal="left" vertical="center"/>
    </xf>
    <xf numFmtId="0" fontId="13" fillId="0" borderId="1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177" fontId="9" fillId="0" borderId="11" xfId="0" applyNumberFormat="1" applyFont="1" applyBorder="1" applyAlignment="1">
      <alignment horizontal="right" vertical="center"/>
    </xf>
    <xf numFmtId="177" fontId="9" fillId="0" borderId="12" xfId="0" applyNumberFormat="1" applyFont="1" applyBorder="1" applyAlignment="1">
      <alignment horizontal="right" vertical="center"/>
    </xf>
    <xf numFmtId="176" fontId="14" fillId="0" borderId="11" xfId="1" applyNumberFormat="1" applyBorder="1" applyAlignment="1">
      <alignment horizontal="left" vertical="center"/>
    </xf>
    <xf numFmtId="0" fontId="13" fillId="0" borderId="16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177" fontId="9" fillId="0" borderId="22" xfId="0" applyNumberFormat="1" applyFont="1" applyBorder="1" applyAlignment="1">
      <alignment horizontal="right" vertical="center"/>
    </xf>
    <xf numFmtId="176" fontId="14" fillId="0" borderId="22" xfId="1" applyNumberFormat="1" applyBorder="1" applyAlignment="1">
      <alignment horizontal="left" vertical="center"/>
    </xf>
    <xf numFmtId="0" fontId="13" fillId="0" borderId="23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176" fontId="13" fillId="0" borderId="11" xfId="0" applyNumberFormat="1" applyFont="1" applyBorder="1" applyAlignment="1">
      <alignment horizontal="center" vertical="center"/>
    </xf>
    <xf numFmtId="176" fontId="13" fillId="0" borderId="22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13" fillId="3" borderId="31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/>
    </xf>
    <xf numFmtId="0" fontId="13" fillId="3" borderId="40" xfId="0" applyFont="1" applyFill="1" applyBorder="1" applyAlignment="1">
      <alignment horizontal="center" vertical="center"/>
    </xf>
    <xf numFmtId="0" fontId="13" fillId="3" borderId="57" xfId="0" applyFont="1" applyFill="1" applyBorder="1" applyAlignment="1">
      <alignment horizontal="center" vertical="center"/>
    </xf>
    <xf numFmtId="0" fontId="13" fillId="3" borderId="58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bacancesexh.official.ec/items/142664526" TargetMode="External"/><Relationship Id="rId3" Type="http://schemas.openxmlformats.org/officeDocument/2006/relationships/hyperlink" Target="https://bacancesexh.official.ec/items/142087768" TargetMode="External"/><Relationship Id="rId7" Type="http://schemas.openxmlformats.org/officeDocument/2006/relationships/hyperlink" Target="https://bacancesexh.official.ec/items/142664283" TargetMode="External"/><Relationship Id="rId2" Type="http://schemas.openxmlformats.org/officeDocument/2006/relationships/hyperlink" Target="https://bacancesexh.official.ec/items/142087614" TargetMode="External"/><Relationship Id="rId1" Type="http://schemas.openxmlformats.org/officeDocument/2006/relationships/hyperlink" Target="https://bacancesexh.official.ec/items/142087885" TargetMode="External"/><Relationship Id="rId6" Type="http://schemas.openxmlformats.org/officeDocument/2006/relationships/hyperlink" Target="https://bacancesexh.official.ec/items/142664148" TargetMode="External"/><Relationship Id="rId5" Type="http://schemas.openxmlformats.org/officeDocument/2006/relationships/hyperlink" Target="https://bacancesexh.official.ec/items/142661592" TargetMode="External"/><Relationship Id="rId10" Type="http://schemas.openxmlformats.org/officeDocument/2006/relationships/hyperlink" Target="https://bacancesexh.official.ec/items/142665498" TargetMode="External"/><Relationship Id="rId4" Type="http://schemas.openxmlformats.org/officeDocument/2006/relationships/hyperlink" Target="https://bacancesexh.official.ec/items/142658786" TargetMode="External"/><Relationship Id="rId9" Type="http://schemas.openxmlformats.org/officeDocument/2006/relationships/hyperlink" Target="https://bacancesexh.official.ec/items/1426651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2C647-E73D-5548-8185-790B319DDBBC}">
  <dimension ref="A1:S89"/>
  <sheetViews>
    <sheetView tabSelected="1" topLeftCell="A4" zoomScale="125" workbookViewId="0">
      <selection activeCell="M32" sqref="M32"/>
    </sheetView>
  </sheetViews>
  <sheetFormatPr defaultColWidth="9.3046875" defaultRowHeight="20"/>
  <cols>
    <col min="1" max="1" width="8.69140625" style="1" customWidth="1"/>
    <col min="2" max="2" width="40.15234375" style="6" customWidth="1"/>
    <col min="3" max="3" width="5.69140625" style="2" customWidth="1"/>
    <col min="4" max="5" width="5.69140625" style="6" customWidth="1"/>
    <col min="6" max="6" width="12.69140625" style="6" customWidth="1"/>
    <col min="7" max="12" width="4.15234375" style="6" customWidth="1"/>
    <col min="13" max="13" width="7.84375" style="6" bestFit="1" customWidth="1"/>
    <col min="14" max="16384" width="9.3046875" style="6"/>
  </cols>
  <sheetData>
    <row r="1" spans="1:19">
      <c r="B1" s="107" t="s">
        <v>19</v>
      </c>
      <c r="D1" s="3"/>
      <c r="E1" s="4"/>
      <c r="F1" s="4"/>
      <c r="G1" s="4"/>
      <c r="H1" s="4"/>
      <c r="I1" s="5"/>
      <c r="J1" s="5"/>
      <c r="K1" s="5"/>
      <c r="L1" s="5"/>
      <c r="M1" s="5"/>
      <c r="N1" s="4"/>
      <c r="O1" s="4"/>
      <c r="P1" s="4"/>
      <c r="Q1" s="4"/>
      <c r="R1" s="4"/>
      <c r="S1" s="4"/>
    </row>
    <row r="2" spans="1:19" ht="21">
      <c r="A2" s="7"/>
      <c r="B2" s="107"/>
      <c r="C2" s="8"/>
      <c r="D2" s="9"/>
      <c r="E2" s="10"/>
      <c r="F2" s="108"/>
      <c r="G2" s="108"/>
      <c r="H2" s="108"/>
      <c r="I2" s="108"/>
      <c r="J2" s="108"/>
      <c r="K2" s="108"/>
      <c r="L2" s="108"/>
      <c r="M2" s="108"/>
      <c r="N2" s="10"/>
      <c r="O2" s="10"/>
      <c r="P2" s="10"/>
      <c r="Q2" s="10"/>
      <c r="R2" s="10"/>
      <c r="S2" s="10"/>
    </row>
    <row r="3" spans="1:19" ht="21">
      <c r="A3" s="7"/>
      <c r="B3" s="7"/>
      <c r="C3" s="8"/>
      <c r="D3" s="9"/>
      <c r="E3" s="10"/>
      <c r="F3" s="108"/>
      <c r="G3" s="108"/>
      <c r="H3" s="108"/>
      <c r="I3" s="108"/>
      <c r="J3" s="108"/>
      <c r="K3" s="108"/>
      <c r="L3" s="108"/>
      <c r="M3" s="108"/>
      <c r="N3" s="10"/>
      <c r="O3" s="10"/>
      <c r="P3" s="10"/>
      <c r="Q3" s="10"/>
      <c r="R3" s="10"/>
      <c r="S3" s="10"/>
    </row>
    <row r="4" spans="1:19">
      <c r="A4" s="7"/>
      <c r="B4" s="7"/>
      <c r="C4" s="8"/>
      <c r="D4" s="9"/>
      <c r="E4" s="10"/>
      <c r="F4" s="109"/>
      <c r="G4" s="109"/>
      <c r="H4" s="109"/>
      <c r="I4" s="109"/>
      <c r="J4" s="109"/>
      <c r="K4" s="109"/>
      <c r="L4" s="109"/>
      <c r="M4" s="109"/>
      <c r="N4" s="10"/>
      <c r="O4" s="10"/>
      <c r="P4" s="10"/>
      <c r="Q4" s="10"/>
      <c r="R4" s="10"/>
      <c r="S4" s="10"/>
    </row>
    <row r="5" spans="1:19">
      <c r="A5" s="7"/>
      <c r="B5" s="7"/>
      <c r="C5" s="8"/>
      <c r="D5" s="9"/>
      <c r="E5" s="12"/>
      <c r="F5" s="110"/>
      <c r="G5" s="110"/>
      <c r="H5" s="110"/>
      <c r="I5" s="110"/>
      <c r="J5" s="110"/>
      <c r="K5" s="110"/>
      <c r="L5" s="110"/>
      <c r="M5" s="110"/>
      <c r="N5" s="12"/>
      <c r="O5" s="12"/>
      <c r="P5" s="12"/>
      <c r="Q5" s="12"/>
      <c r="R5" s="12"/>
      <c r="S5" s="12"/>
    </row>
    <row r="6" spans="1:19" ht="20.5" thickBot="1">
      <c r="A6" s="14"/>
      <c r="B6" s="15"/>
      <c r="C6" s="15"/>
      <c r="D6" s="15"/>
      <c r="E6" s="15"/>
      <c r="F6" s="15"/>
      <c r="G6" s="12"/>
      <c r="H6" s="12"/>
      <c r="I6" s="12"/>
      <c r="J6" s="12"/>
      <c r="K6" s="13"/>
      <c r="L6" s="11"/>
      <c r="M6" s="11"/>
    </row>
    <row r="7" spans="1:19" s="24" customFormat="1" ht="21" customHeight="1" thickBot="1">
      <c r="A7" s="16" t="s">
        <v>0</v>
      </c>
      <c r="B7" s="17" t="s">
        <v>1</v>
      </c>
      <c r="C7" s="18" t="s">
        <v>2</v>
      </c>
      <c r="D7" s="18" t="s">
        <v>3</v>
      </c>
      <c r="E7" s="18" t="s">
        <v>4</v>
      </c>
      <c r="F7" s="19" t="s">
        <v>5</v>
      </c>
      <c r="G7" s="20" t="s">
        <v>6</v>
      </c>
      <c r="H7" s="21" t="s">
        <v>7</v>
      </c>
      <c r="I7" s="21" t="s">
        <v>8</v>
      </c>
      <c r="J7" s="22" t="s">
        <v>9</v>
      </c>
      <c r="K7" s="105" t="s">
        <v>10</v>
      </c>
      <c r="L7" s="106"/>
      <c r="M7" s="16" t="s">
        <v>11</v>
      </c>
      <c r="N7" s="104"/>
      <c r="O7" s="104"/>
    </row>
    <row r="8" spans="1:19" ht="14" customHeight="1" thickBot="1">
      <c r="A8" s="79" t="s">
        <v>31</v>
      </c>
      <c r="B8" s="101" t="s">
        <v>21</v>
      </c>
      <c r="C8" s="25" t="s">
        <v>27</v>
      </c>
      <c r="D8" s="26">
        <v>16800</v>
      </c>
      <c r="E8" s="26">
        <f>SUM(D8*0.6)</f>
        <v>10080</v>
      </c>
      <c r="F8" s="27" t="s">
        <v>12</v>
      </c>
      <c r="G8" s="76"/>
      <c r="H8" s="77"/>
      <c r="I8" s="78"/>
      <c r="J8" s="80"/>
      <c r="K8" s="40">
        <f>SUM(G8:J8)</f>
        <v>0</v>
      </c>
      <c r="L8" s="30">
        <f>SUM(K8:K8)</f>
        <v>0</v>
      </c>
      <c r="M8" s="31">
        <f>SUM(E8*L8)</f>
        <v>0</v>
      </c>
      <c r="N8" s="32"/>
      <c r="O8" s="14"/>
    </row>
    <row r="9" spans="1:19" s="24" customFormat="1" ht="21" customHeight="1" thickBot="1">
      <c r="A9" s="16" t="s">
        <v>0</v>
      </c>
      <c r="B9" s="17" t="s">
        <v>1</v>
      </c>
      <c r="C9" s="18" t="s">
        <v>2</v>
      </c>
      <c r="D9" s="18" t="s">
        <v>3</v>
      </c>
      <c r="E9" s="18" t="s">
        <v>4</v>
      </c>
      <c r="F9" s="19" t="s">
        <v>5</v>
      </c>
      <c r="G9" s="46" t="s">
        <v>6</v>
      </c>
      <c r="H9" s="47" t="s">
        <v>7</v>
      </c>
      <c r="I9" s="47" t="s">
        <v>8</v>
      </c>
      <c r="J9" s="48" t="s">
        <v>9</v>
      </c>
      <c r="K9" s="105" t="s">
        <v>10</v>
      </c>
      <c r="L9" s="106"/>
      <c r="M9" s="16" t="s">
        <v>11</v>
      </c>
      <c r="N9" s="104"/>
      <c r="O9" s="104"/>
    </row>
    <row r="10" spans="1:19" ht="14" customHeight="1">
      <c r="A10" s="112" t="s">
        <v>32</v>
      </c>
      <c r="B10" s="114" t="s">
        <v>20</v>
      </c>
      <c r="C10" s="115" t="s">
        <v>27</v>
      </c>
      <c r="D10" s="26">
        <v>9800</v>
      </c>
      <c r="E10" s="26">
        <f t="shared" ref="E10:E11" si="0">SUM(D10*0.6)</f>
        <v>5880</v>
      </c>
      <c r="F10" s="27" t="s">
        <v>12</v>
      </c>
      <c r="G10" s="28"/>
      <c r="H10" s="29"/>
      <c r="I10" s="38"/>
      <c r="J10" s="39"/>
      <c r="K10" s="40">
        <f>SUM(G10:J10)</f>
        <v>0</v>
      </c>
      <c r="L10" s="116">
        <f>SUM(K10:K11)</f>
        <v>0</v>
      </c>
      <c r="M10" s="118">
        <f>SUM(E10*L10)</f>
        <v>0</v>
      </c>
      <c r="N10" s="32"/>
    </row>
    <row r="11" spans="1:19" ht="14" customHeight="1" thickBot="1">
      <c r="A11" s="113"/>
      <c r="B11" s="114"/>
      <c r="C11" s="115"/>
      <c r="D11" s="33">
        <v>9800</v>
      </c>
      <c r="E11" s="33">
        <f t="shared" si="0"/>
        <v>5880</v>
      </c>
      <c r="F11" s="34" t="s">
        <v>13</v>
      </c>
      <c r="G11" s="35"/>
      <c r="H11" s="36"/>
      <c r="I11" s="43"/>
      <c r="J11" s="44"/>
      <c r="K11" s="45">
        <f>SUM(G11:J11)</f>
        <v>0</v>
      </c>
      <c r="L11" s="117"/>
      <c r="M11" s="119"/>
      <c r="N11" s="32"/>
    </row>
    <row r="12" spans="1:19" s="24" customFormat="1" ht="15.5" thickBot="1">
      <c r="A12" s="16" t="s">
        <v>0</v>
      </c>
      <c r="B12" s="51" t="s">
        <v>1</v>
      </c>
      <c r="C12" s="17" t="s">
        <v>2</v>
      </c>
      <c r="D12" s="18" t="s">
        <v>3</v>
      </c>
      <c r="E12" s="18" t="s">
        <v>4</v>
      </c>
      <c r="F12" s="19" t="s">
        <v>14</v>
      </c>
      <c r="G12" s="46" t="s">
        <v>6</v>
      </c>
      <c r="H12" s="47" t="s">
        <v>7</v>
      </c>
      <c r="I12" s="47" t="s">
        <v>8</v>
      </c>
      <c r="J12" s="48" t="s">
        <v>9</v>
      </c>
      <c r="K12" s="111" t="s">
        <v>10</v>
      </c>
      <c r="L12" s="106"/>
      <c r="M12" s="23" t="s">
        <v>11</v>
      </c>
    </row>
    <row r="13" spans="1:19" ht="14" customHeight="1">
      <c r="A13" s="112" t="s">
        <v>33</v>
      </c>
      <c r="B13" s="120" t="s">
        <v>22</v>
      </c>
      <c r="C13" s="121" t="s">
        <v>27</v>
      </c>
      <c r="D13" s="37">
        <v>6800</v>
      </c>
      <c r="E13" s="37">
        <f t="shared" ref="E13:E14" si="1">SUM(D13*0.6)</f>
        <v>4080</v>
      </c>
      <c r="F13" s="38" t="s">
        <v>13</v>
      </c>
      <c r="G13" s="28"/>
      <c r="H13" s="29"/>
      <c r="I13" s="38"/>
      <c r="J13" s="39"/>
      <c r="K13" s="40">
        <f>SUM(G13:J13)</f>
        <v>0</v>
      </c>
      <c r="L13" s="123">
        <f>SUM(K13:K14)</f>
        <v>0</v>
      </c>
      <c r="M13" s="118">
        <f>SUM(E13*L13)</f>
        <v>0</v>
      </c>
      <c r="N13" s="32"/>
    </row>
    <row r="14" spans="1:19" ht="14" customHeight="1" thickBot="1">
      <c r="A14" s="113"/>
      <c r="B14" s="126"/>
      <c r="C14" s="127"/>
      <c r="D14" s="42">
        <v>6800</v>
      </c>
      <c r="E14" s="42">
        <f t="shared" si="1"/>
        <v>4080</v>
      </c>
      <c r="F14" s="43" t="s">
        <v>12</v>
      </c>
      <c r="G14" s="35"/>
      <c r="H14" s="36"/>
      <c r="I14" s="43"/>
      <c r="J14" s="44"/>
      <c r="K14" s="45">
        <f>SUM(G14:J14)</f>
        <v>0</v>
      </c>
      <c r="L14" s="128"/>
      <c r="M14" s="125"/>
      <c r="N14" s="90"/>
    </row>
    <row r="15" spans="1:19" s="24" customFormat="1" ht="15.5" thickBot="1">
      <c r="A15" s="16" t="s">
        <v>0</v>
      </c>
      <c r="B15" s="20"/>
      <c r="C15" s="21" t="s">
        <v>2</v>
      </c>
      <c r="D15" s="21" t="s">
        <v>3</v>
      </c>
      <c r="E15" s="21" t="s">
        <v>4</v>
      </c>
      <c r="F15" s="22" t="s">
        <v>14</v>
      </c>
      <c r="G15" s="51" t="s">
        <v>15</v>
      </c>
      <c r="H15" s="63"/>
      <c r="I15" s="64"/>
      <c r="J15" s="65"/>
      <c r="K15" s="105" t="s">
        <v>10</v>
      </c>
      <c r="L15" s="106"/>
      <c r="M15" s="23" t="s">
        <v>11</v>
      </c>
    </row>
    <row r="16" spans="1:19" ht="14" customHeight="1">
      <c r="A16" s="112" t="s">
        <v>29</v>
      </c>
      <c r="B16" s="120" t="s">
        <v>23</v>
      </c>
      <c r="C16" s="121" t="s">
        <v>27</v>
      </c>
      <c r="D16" s="37">
        <v>8000</v>
      </c>
      <c r="E16" s="37">
        <f t="shared" ref="E16:E17" si="2">SUM(D16*0.6)</f>
        <v>4800</v>
      </c>
      <c r="F16" s="38" t="s">
        <v>12</v>
      </c>
      <c r="G16" s="55"/>
      <c r="H16" s="56"/>
      <c r="I16" s="57"/>
      <c r="J16" s="58"/>
      <c r="K16" s="40">
        <f>SUM(G16:J16)</f>
        <v>0</v>
      </c>
      <c r="L16" s="123">
        <f>SUM(K16:K17)</f>
        <v>0</v>
      </c>
      <c r="M16" s="118">
        <f>SUM(E16*L16)</f>
        <v>0</v>
      </c>
      <c r="N16" s="32"/>
    </row>
    <row r="17" spans="1:15" ht="14" customHeight="1" thickBot="1">
      <c r="A17" s="113"/>
      <c r="B17" s="114"/>
      <c r="C17" s="122"/>
      <c r="D17" s="66">
        <v>8000</v>
      </c>
      <c r="E17" s="66">
        <f t="shared" si="2"/>
        <v>4800</v>
      </c>
      <c r="F17" s="67" t="s">
        <v>13</v>
      </c>
      <c r="G17" s="59"/>
      <c r="H17" s="60"/>
      <c r="I17" s="61"/>
      <c r="J17" s="62"/>
      <c r="K17" s="68">
        <f>SUM(G17:J17)</f>
        <v>0</v>
      </c>
      <c r="L17" s="124"/>
      <c r="M17" s="119"/>
      <c r="N17" s="69"/>
    </row>
    <row r="18" spans="1:15" s="24" customFormat="1" ht="21" customHeight="1" thickBot="1">
      <c r="A18" s="16" t="s">
        <v>0</v>
      </c>
      <c r="B18" s="17" t="s">
        <v>1</v>
      </c>
      <c r="C18" s="18" t="s">
        <v>2</v>
      </c>
      <c r="D18" s="18" t="s">
        <v>3</v>
      </c>
      <c r="E18" s="18" t="s">
        <v>4</v>
      </c>
      <c r="F18" s="19" t="s">
        <v>5</v>
      </c>
      <c r="G18" s="46" t="s">
        <v>6</v>
      </c>
      <c r="H18" s="47" t="s">
        <v>7</v>
      </c>
      <c r="I18" s="47" t="s">
        <v>8</v>
      </c>
      <c r="J18" s="48"/>
      <c r="K18" s="102" t="s">
        <v>10</v>
      </c>
      <c r="L18" s="103"/>
      <c r="M18" s="16" t="s">
        <v>11</v>
      </c>
      <c r="N18" s="104"/>
      <c r="O18" s="104"/>
    </row>
    <row r="19" spans="1:15" ht="14" customHeight="1" thickBot="1">
      <c r="A19" s="129" t="s">
        <v>34</v>
      </c>
      <c r="B19" s="120" t="s">
        <v>28</v>
      </c>
      <c r="C19" s="131" t="s">
        <v>26</v>
      </c>
      <c r="D19" s="37">
        <v>8800</v>
      </c>
      <c r="E19" s="49">
        <f t="shared" ref="E19:E20" si="3">SUM(D19*0.6)</f>
        <v>5280</v>
      </c>
      <c r="F19" s="38" t="s">
        <v>12</v>
      </c>
      <c r="G19" s="28"/>
      <c r="H19" s="29"/>
      <c r="I19" s="29"/>
      <c r="J19" s="58"/>
      <c r="K19" s="45">
        <f>SUM(G19:J19)</f>
        <v>0</v>
      </c>
      <c r="L19" s="133">
        <f>SUM(K19:K20)</f>
        <v>0</v>
      </c>
      <c r="M19" s="118">
        <f>SUM(E19*L19)</f>
        <v>0</v>
      </c>
      <c r="N19" s="32"/>
    </row>
    <row r="20" spans="1:15" ht="14" customHeight="1" thickBot="1">
      <c r="A20" s="130"/>
      <c r="B20" s="126"/>
      <c r="C20" s="132"/>
      <c r="D20" s="42">
        <v>8800</v>
      </c>
      <c r="E20" s="50">
        <f t="shared" si="3"/>
        <v>5280</v>
      </c>
      <c r="F20" s="43" t="s">
        <v>36</v>
      </c>
      <c r="G20" s="35"/>
      <c r="H20" s="36"/>
      <c r="I20" s="36"/>
      <c r="J20" s="62"/>
      <c r="K20" s="45">
        <f>SUM(G20:J20)</f>
        <v>0</v>
      </c>
      <c r="L20" s="134"/>
      <c r="M20" s="125"/>
      <c r="N20" s="32"/>
    </row>
    <row r="21" spans="1:15" s="24" customFormat="1" ht="21" customHeight="1" thickBot="1">
      <c r="A21" s="16" t="s">
        <v>0</v>
      </c>
      <c r="B21" s="17" t="s">
        <v>1</v>
      </c>
      <c r="C21" s="18" t="s">
        <v>2</v>
      </c>
      <c r="D21" s="18" t="s">
        <v>3</v>
      </c>
      <c r="E21" s="18" t="s">
        <v>4</v>
      </c>
      <c r="F21" s="19" t="s">
        <v>5</v>
      </c>
      <c r="G21" s="51" t="s">
        <v>15</v>
      </c>
      <c r="H21" s="63"/>
      <c r="I21" s="64"/>
      <c r="J21" s="65"/>
      <c r="K21" s="105" t="s">
        <v>10</v>
      </c>
      <c r="L21" s="106"/>
      <c r="M21" s="16" t="s">
        <v>11</v>
      </c>
      <c r="N21" s="104"/>
      <c r="O21" s="104"/>
    </row>
    <row r="22" spans="1:15" ht="14" customHeight="1" thickBot="1">
      <c r="A22" s="79" t="s">
        <v>30</v>
      </c>
      <c r="B22" s="101" t="s">
        <v>25</v>
      </c>
      <c r="C22" s="25" t="s">
        <v>27</v>
      </c>
      <c r="D22" s="26">
        <v>5800</v>
      </c>
      <c r="E22" s="26">
        <f t="shared" ref="E22" si="4">SUM(D22*0.6)</f>
        <v>3480</v>
      </c>
      <c r="F22" s="27" t="s">
        <v>37</v>
      </c>
      <c r="G22" s="82"/>
      <c r="H22" s="83"/>
      <c r="I22" s="84"/>
      <c r="J22" s="85"/>
      <c r="K22" s="40">
        <f>SUM(G22:J22)</f>
        <v>0</v>
      </c>
      <c r="L22" s="30">
        <f>SUM(K22:K22)</f>
        <v>0</v>
      </c>
      <c r="M22" s="31">
        <f>SUM(E22*L22)</f>
        <v>0</v>
      </c>
      <c r="N22" s="32"/>
    </row>
    <row r="23" spans="1:15" s="24" customFormat="1" ht="21" customHeight="1" thickBot="1">
      <c r="A23" s="16" t="s">
        <v>0</v>
      </c>
      <c r="B23" s="17" t="s">
        <v>1</v>
      </c>
      <c r="C23" s="21" t="s">
        <v>2</v>
      </c>
      <c r="D23" s="21" t="s">
        <v>3</v>
      </c>
      <c r="E23" s="21" t="s">
        <v>4</v>
      </c>
      <c r="F23" s="22" t="s">
        <v>5</v>
      </c>
      <c r="G23" s="51" t="s">
        <v>15</v>
      </c>
      <c r="H23" s="63"/>
      <c r="I23" s="64"/>
      <c r="J23" s="65"/>
      <c r="K23" s="102" t="s">
        <v>10</v>
      </c>
      <c r="L23" s="103"/>
      <c r="M23" s="16" t="s">
        <v>11</v>
      </c>
      <c r="N23" s="104"/>
      <c r="O23" s="104"/>
    </row>
    <row r="24" spans="1:15" ht="14" customHeight="1" thickBot="1">
      <c r="A24" s="89" t="s">
        <v>35</v>
      </c>
      <c r="B24" s="99" t="s">
        <v>24</v>
      </c>
      <c r="C24" s="87" t="s">
        <v>27</v>
      </c>
      <c r="D24" s="81">
        <v>2000</v>
      </c>
      <c r="E24" s="88">
        <f t="shared" ref="E24" si="5">SUM(D24*0.6)</f>
        <v>1200</v>
      </c>
      <c r="F24" s="78" t="s">
        <v>13</v>
      </c>
      <c r="G24" s="82"/>
      <c r="H24" s="83"/>
      <c r="I24" s="84"/>
      <c r="J24" s="85"/>
      <c r="K24" s="45">
        <f>SUM(G24:J24)</f>
        <v>0</v>
      </c>
      <c r="L24" s="80">
        <f>SUM(K24:K24)</f>
        <v>0</v>
      </c>
      <c r="M24" s="86">
        <f>SUM(E24*L24)</f>
        <v>0</v>
      </c>
      <c r="N24" s="32"/>
      <c r="O24" s="14"/>
    </row>
    <row r="25" spans="1:15" s="24" customFormat="1" ht="15.5" thickBot="1">
      <c r="A25" s="16" t="s">
        <v>0</v>
      </c>
      <c r="B25" s="17" t="s">
        <v>1</v>
      </c>
      <c r="C25" s="18" t="s">
        <v>2</v>
      </c>
      <c r="D25" s="18" t="s">
        <v>3</v>
      </c>
      <c r="E25" s="18" t="s">
        <v>4</v>
      </c>
      <c r="F25" s="19" t="s">
        <v>5</v>
      </c>
      <c r="G25" s="52" t="s">
        <v>15</v>
      </c>
      <c r="H25" s="53"/>
      <c r="I25" s="53"/>
      <c r="J25" s="54"/>
      <c r="K25" s="102" t="s">
        <v>10</v>
      </c>
      <c r="L25" s="103"/>
      <c r="M25" s="91" t="s">
        <v>11</v>
      </c>
    </row>
    <row r="26" spans="1:15" ht="20.5" thickBot="1">
      <c r="A26" s="89" t="s">
        <v>38</v>
      </c>
      <c r="B26" s="92" t="s">
        <v>39</v>
      </c>
      <c r="C26" s="87" t="s">
        <v>40</v>
      </c>
      <c r="D26" s="81">
        <v>1800</v>
      </c>
      <c r="E26" s="88">
        <f t="shared" ref="E26" si="6">SUM(D26*0.6)</f>
        <v>1080</v>
      </c>
      <c r="F26" s="80" t="s">
        <v>41</v>
      </c>
      <c r="G26" s="76"/>
      <c r="H26" s="93"/>
      <c r="I26" s="93"/>
      <c r="J26" s="84"/>
      <c r="K26" s="94">
        <f>SUM(G26*6)</f>
        <v>0</v>
      </c>
      <c r="L26" s="82">
        <f>SUM(K26:K26)</f>
        <v>0</v>
      </c>
      <c r="M26" s="95">
        <f>SUM(E26*K26)</f>
        <v>0</v>
      </c>
    </row>
    <row r="27" spans="1:15" s="24" customFormat="1" ht="15.5" thickBot="1">
      <c r="A27" s="16" t="s">
        <v>0</v>
      </c>
      <c r="B27" s="96" t="s">
        <v>1</v>
      </c>
      <c r="C27" s="97" t="s">
        <v>2</v>
      </c>
      <c r="D27" s="97" t="s">
        <v>3</v>
      </c>
      <c r="E27" s="97" t="s">
        <v>4</v>
      </c>
      <c r="F27" s="98" t="s">
        <v>5</v>
      </c>
      <c r="G27" s="52" t="s">
        <v>15</v>
      </c>
      <c r="H27" s="53"/>
      <c r="I27" s="53"/>
      <c r="J27" s="54"/>
      <c r="K27" s="102" t="s">
        <v>10</v>
      </c>
      <c r="L27" s="103"/>
      <c r="M27" s="91" t="s">
        <v>11</v>
      </c>
    </row>
    <row r="28" spans="1:15" ht="21" customHeight="1" thickBot="1">
      <c r="A28" s="89" t="s">
        <v>42</v>
      </c>
      <c r="B28" s="99" t="s">
        <v>43</v>
      </c>
      <c r="C28" s="100" t="s">
        <v>44</v>
      </c>
      <c r="D28" s="88">
        <v>1800</v>
      </c>
      <c r="E28" s="88">
        <f>SUM(D28*0.6)</f>
        <v>1080</v>
      </c>
      <c r="F28" s="80" t="s">
        <v>12</v>
      </c>
      <c r="G28" s="76"/>
      <c r="H28" s="93"/>
      <c r="I28" s="93"/>
      <c r="J28" s="84"/>
      <c r="K28" s="94">
        <f>SUM(G28:J28)</f>
        <v>0</v>
      </c>
      <c r="L28" s="82">
        <f>SUM(K28:K28)</f>
        <v>0</v>
      </c>
      <c r="M28" s="95">
        <f>SUM(E28*K28)</f>
        <v>0</v>
      </c>
    </row>
    <row r="29" spans="1:15" s="24" customFormat="1" ht="15.5" thickBot="1">
      <c r="A29" s="16" t="s">
        <v>0</v>
      </c>
      <c r="B29" s="96" t="s">
        <v>1</v>
      </c>
      <c r="C29" s="97" t="s">
        <v>2</v>
      </c>
      <c r="D29" s="97" t="s">
        <v>3</v>
      </c>
      <c r="E29" s="97" t="s">
        <v>4</v>
      </c>
      <c r="F29" s="98" t="s">
        <v>5</v>
      </c>
      <c r="G29" s="52" t="s">
        <v>15</v>
      </c>
      <c r="H29" s="53"/>
      <c r="I29" s="53"/>
      <c r="J29" s="54"/>
      <c r="K29" s="102" t="s">
        <v>10</v>
      </c>
      <c r="L29" s="103"/>
      <c r="M29" s="91" t="s">
        <v>11</v>
      </c>
    </row>
    <row r="30" spans="1:15" ht="21" customHeight="1" thickBot="1">
      <c r="A30" s="89" t="s">
        <v>45</v>
      </c>
      <c r="B30" s="99" t="s">
        <v>46</v>
      </c>
      <c r="C30" s="100" t="s">
        <v>44</v>
      </c>
      <c r="D30" s="88">
        <v>1600</v>
      </c>
      <c r="E30" s="88">
        <f>SUM(D30*0.6)</f>
        <v>960</v>
      </c>
      <c r="F30" s="80" t="s">
        <v>47</v>
      </c>
      <c r="G30" s="76"/>
      <c r="H30" s="93"/>
      <c r="I30" s="93"/>
      <c r="J30" s="84"/>
      <c r="K30" s="94">
        <f>SUM(G30:J30)</f>
        <v>0</v>
      </c>
      <c r="L30" s="82">
        <f>SUM(K30:K30)</f>
        <v>0</v>
      </c>
      <c r="M30" s="95">
        <f>SUM(E30*K30)</f>
        <v>0</v>
      </c>
    </row>
    <row r="31" spans="1:15" s="24" customFormat="1" ht="20.5" thickBot="1">
      <c r="A31" s="1"/>
      <c r="B31" s="6"/>
      <c r="C31" s="2"/>
      <c r="D31" s="6"/>
      <c r="E31" s="6"/>
      <c r="F31" s="6"/>
      <c r="G31" s="6"/>
      <c r="H31" s="6"/>
      <c r="I31" s="70"/>
      <c r="J31" s="135" t="s">
        <v>16</v>
      </c>
      <c r="K31" s="136"/>
      <c r="L31" s="71">
        <f>SUM(L7:L30)</f>
        <v>0</v>
      </c>
      <c r="M31" s="72">
        <f>SUM(M7:M30)</f>
        <v>0</v>
      </c>
    </row>
    <row r="32" spans="1:15" ht="14" customHeight="1" thickBot="1">
      <c r="I32" s="73"/>
      <c r="J32" s="137" t="s">
        <v>17</v>
      </c>
      <c r="K32" s="138"/>
      <c r="L32" s="139"/>
      <c r="M32" s="72">
        <f>ROUNDUP(M31*10%,0)</f>
        <v>0</v>
      </c>
      <c r="N32" s="32"/>
    </row>
    <row r="33" spans="1:15" ht="14" customHeight="1" thickBot="1">
      <c r="I33" s="73"/>
      <c r="J33" s="137" t="s">
        <v>18</v>
      </c>
      <c r="K33" s="138"/>
      <c r="L33" s="139"/>
      <c r="M33" s="72">
        <f>SUM(M31:M32)</f>
        <v>0</v>
      </c>
      <c r="N33" s="2"/>
    </row>
    <row r="34" spans="1:15" s="24" customFormat="1" ht="14" customHeight="1">
      <c r="A34" s="1"/>
      <c r="B34" s="6"/>
      <c r="C34" s="2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5" ht="14" customHeight="1">
      <c r="N35" s="2"/>
    </row>
    <row r="36" spans="1:15" ht="14" customHeight="1">
      <c r="N36" s="2"/>
    </row>
    <row r="37" spans="1:15" s="24" customFormat="1">
      <c r="A37" s="1"/>
      <c r="B37" s="6"/>
      <c r="C37" s="2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5" ht="14" customHeight="1">
      <c r="N38" s="41"/>
    </row>
    <row r="39" spans="1:15" ht="14" customHeight="1"/>
    <row r="40" spans="1:15" ht="14" customHeight="1">
      <c r="N40" s="2"/>
    </row>
    <row r="41" spans="1:15" s="24" customFormat="1">
      <c r="A41" s="1"/>
      <c r="B41" s="6"/>
      <c r="C41" s="2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5" ht="14" customHeight="1">
      <c r="N42" s="2"/>
    </row>
    <row r="43" spans="1:15" s="24" customFormat="1" ht="21" customHeight="1">
      <c r="A43" s="1"/>
      <c r="B43" s="6"/>
      <c r="C43" s="2"/>
      <c r="D43" s="6"/>
      <c r="E43" s="6"/>
      <c r="F43" s="6"/>
      <c r="G43" s="6"/>
      <c r="H43" s="6"/>
      <c r="I43" s="6"/>
      <c r="J43" s="6"/>
      <c r="K43" s="6"/>
      <c r="L43" s="6"/>
      <c r="M43" s="6"/>
      <c r="N43" s="104"/>
      <c r="O43" s="104"/>
    </row>
    <row r="44" spans="1:15" ht="14" customHeight="1">
      <c r="N44" s="41"/>
    </row>
    <row r="45" spans="1:15" ht="14" customHeight="1">
      <c r="N45" s="41"/>
    </row>
    <row r="46" spans="1:15" s="24" customFormat="1">
      <c r="A46" s="1"/>
      <c r="B46" s="6"/>
      <c r="C46" s="2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5" ht="14" customHeight="1">
      <c r="N47" s="41"/>
    </row>
    <row r="48" spans="1:15" ht="14" customHeight="1"/>
    <row r="49" spans="1:17" s="24" customFormat="1">
      <c r="A49" s="1"/>
      <c r="B49" s="6"/>
      <c r="C49" s="2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7" ht="14" customHeight="1">
      <c r="N50" s="41"/>
    </row>
    <row r="51" spans="1:17" ht="14" customHeight="1"/>
    <row r="52" spans="1:17" ht="14" customHeight="1"/>
    <row r="53" spans="1:17" s="24" customFormat="1">
      <c r="A53" s="1"/>
      <c r="B53" s="6"/>
      <c r="C53" s="2"/>
      <c r="D53" s="6"/>
      <c r="E53" s="6"/>
      <c r="F53" s="6"/>
      <c r="G53" s="6"/>
      <c r="H53" s="6"/>
      <c r="I53" s="6"/>
      <c r="J53" s="6"/>
      <c r="K53" s="6"/>
      <c r="L53" s="6"/>
      <c r="M53" s="6"/>
    </row>
    <row r="54" spans="1:17" ht="14" customHeight="1"/>
    <row r="55" spans="1:17" ht="14" customHeight="1"/>
    <row r="56" spans="1:17" s="24" customFormat="1">
      <c r="A56" s="1"/>
      <c r="B56" s="6"/>
      <c r="C56" s="2"/>
      <c r="D56" s="6"/>
      <c r="E56" s="6"/>
      <c r="F56" s="6"/>
      <c r="G56" s="6"/>
      <c r="H56" s="6"/>
      <c r="I56" s="6"/>
      <c r="J56" s="6"/>
      <c r="K56" s="6"/>
      <c r="L56" s="6"/>
      <c r="M56" s="6"/>
    </row>
    <row r="57" spans="1:17" ht="14" customHeight="1">
      <c r="N57" s="74"/>
      <c r="Q57" s="75"/>
    </row>
    <row r="58" spans="1:17" s="24" customFormat="1">
      <c r="A58" s="1"/>
      <c r="B58" s="6"/>
      <c r="C58" s="2"/>
      <c r="D58" s="6"/>
      <c r="E58" s="6"/>
      <c r="F58" s="6"/>
      <c r="G58" s="6"/>
      <c r="H58" s="6"/>
      <c r="I58" s="6"/>
      <c r="J58" s="6"/>
      <c r="K58" s="6"/>
      <c r="L58" s="6"/>
      <c r="M58" s="6"/>
    </row>
    <row r="59" spans="1:17" ht="14" customHeight="1"/>
    <row r="60" spans="1:17" ht="14" customHeight="1"/>
    <row r="61" spans="1:17" s="24" customFormat="1">
      <c r="A61" s="1"/>
      <c r="B61" s="6"/>
      <c r="C61" s="2"/>
      <c r="D61" s="6"/>
      <c r="E61" s="6"/>
      <c r="F61" s="6"/>
      <c r="G61" s="6"/>
      <c r="H61" s="6"/>
      <c r="I61" s="6"/>
      <c r="J61" s="6"/>
      <c r="K61" s="6"/>
      <c r="L61" s="6"/>
      <c r="M61" s="6"/>
    </row>
    <row r="62" spans="1:17" ht="14" customHeight="1">
      <c r="N62" s="41"/>
    </row>
    <row r="63" spans="1:17" ht="14" customHeight="1"/>
    <row r="64" spans="1:17" s="24" customFormat="1">
      <c r="A64" s="1"/>
      <c r="B64" s="6"/>
      <c r="C64" s="2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spans="1:15" ht="14" customHeight="1">
      <c r="N65" s="41"/>
    </row>
    <row r="66" spans="1:15" ht="14" customHeight="1"/>
    <row r="67" spans="1:15" s="24" customFormat="1" ht="21" customHeight="1">
      <c r="A67" s="1"/>
      <c r="B67" s="6"/>
      <c r="C67" s="2"/>
      <c r="D67" s="6"/>
      <c r="E67" s="6"/>
      <c r="F67" s="6"/>
      <c r="G67" s="6"/>
      <c r="H67" s="6"/>
      <c r="I67" s="6"/>
      <c r="J67" s="6"/>
      <c r="K67" s="6"/>
      <c r="L67" s="6"/>
      <c r="M67" s="6"/>
      <c r="N67" s="104"/>
      <c r="O67" s="104"/>
    </row>
    <row r="68" spans="1:15" ht="14" customHeight="1">
      <c r="N68" s="41"/>
    </row>
    <row r="69" spans="1:15" ht="14" customHeight="1">
      <c r="N69" s="41"/>
    </row>
    <row r="70" spans="1:15" s="24" customFormat="1" ht="21" customHeight="1">
      <c r="A70" s="1"/>
      <c r="B70" s="6"/>
      <c r="C70" s="2"/>
      <c r="D70" s="6"/>
      <c r="E70" s="6"/>
      <c r="F70" s="6"/>
      <c r="G70" s="6"/>
      <c r="H70" s="6"/>
      <c r="I70" s="6"/>
      <c r="J70" s="6"/>
      <c r="K70" s="6"/>
      <c r="L70" s="6"/>
      <c r="M70" s="6"/>
      <c r="N70" s="104"/>
      <c r="O70" s="104"/>
    </row>
    <row r="71" spans="1:15" ht="14" customHeight="1">
      <c r="N71" s="41"/>
    </row>
    <row r="72" spans="1:15" ht="14" customHeight="1">
      <c r="N72" s="41"/>
    </row>
    <row r="73" spans="1:15" s="24" customFormat="1">
      <c r="A73" s="1"/>
      <c r="B73" s="6"/>
      <c r="C73" s="2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5" ht="14" customHeight="1">
      <c r="N74" s="41"/>
    </row>
    <row r="75" spans="1:15" ht="14" customHeight="1"/>
    <row r="76" spans="1:15" ht="14" customHeight="1"/>
    <row r="77" spans="1:15" s="24" customFormat="1">
      <c r="A77" s="1"/>
      <c r="B77" s="6"/>
      <c r="C77" s="2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5" ht="14" customHeight="1">
      <c r="N78" s="41"/>
    </row>
    <row r="79" spans="1:15" ht="14" customHeight="1"/>
    <row r="80" spans="1:15" ht="14" customHeight="1"/>
    <row r="84" ht="11" customHeight="1"/>
    <row r="85" ht="11" customHeight="1"/>
    <row r="86" ht="11" customHeight="1"/>
    <row r="87" ht="11" customHeight="1"/>
    <row r="88" ht="11" customHeight="1"/>
    <row r="89" ht="11" customHeight="1"/>
  </sheetData>
  <mergeCells count="46">
    <mergeCell ref="N70:O70"/>
    <mergeCell ref="J31:K31"/>
    <mergeCell ref="J32:L32"/>
    <mergeCell ref="J33:L33"/>
    <mergeCell ref="N43:O43"/>
    <mergeCell ref="N67:O67"/>
    <mergeCell ref="A19:A20"/>
    <mergeCell ref="B19:B20"/>
    <mergeCell ref="C19:C20"/>
    <mergeCell ref="L19:L20"/>
    <mergeCell ref="M19:M20"/>
    <mergeCell ref="A16:A17"/>
    <mergeCell ref="B16:B17"/>
    <mergeCell ref="C16:C17"/>
    <mergeCell ref="L16:L17"/>
    <mergeCell ref="M13:M14"/>
    <mergeCell ref="A13:A14"/>
    <mergeCell ref="B13:B14"/>
    <mergeCell ref="C13:C14"/>
    <mergeCell ref="L13:L14"/>
    <mergeCell ref="M16:M17"/>
    <mergeCell ref="K15:L15"/>
    <mergeCell ref="A10:A11"/>
    <mergeCell ref="B10:B11"/>
    <mergeCell ref="C10:C11"/>
    <mergeCell ref="L10:L11"/>
    <mergeCell ref="M10:M11"/>
    <mergeCell ref="K21:L21"/>
    <mergeCell ref="N21:O21"/>
    <mergeCell ref="N7:O7"/>
    <mergeCell ref="B1:B2"/>
    <mergeCell ref="F2:M2"/>
    <mergeCell ref="F3:M3"/>
    <mergeCell ref="F4:M4"/>
    <mergeCell ref="F5:M5"/>
    <mergeCell ref="K7:L7"/>
    <mergeCell ref="K18:L18"/>
    <mergeCell ref="N18:O18"/>
    <mergeCell ref="K9:L9"/>
    <mergeCell ref="N9:O9"/>
    <mergeCell ref="K12:L12"/>
    <mergeCell ref="K29:L29"/>
    <mergeCell ref="K23:L23"/>
    <mergeCell ref="N23:O23"/>
    <mergeCell ref="K25:L25"/>
    <mergeCell ref="K27:L27"/>
  </mergeCells>
  <phoneticPr fontId="2"/>
  <hyperlinks>
    <hyperlink ref="B26" r:id="rId1" xr:uid="{90C8AEC4-9F79-6745-9D9D-C2006F625F26}"/>
    <hyperlink ref="B28" r:id="rId2" xr:uid="{4D2B134A-43A0-304F-B4A9-95575B968A27}"/>
    <hyperlink ref="B30" r:id="rId3" xr:uid="{C8C70F6B-554F-2441-9DEF-D9E10F8D51C7}"/>
    <hyperlink ref="B8" r:id="rId4" xr:uid="{130F1FA2-B595-0A44-BCBB-E09BEAB68074}"/>
    <hyperlink ref="B10:B11" r:id="rId5" display="BC SKEM BANDANA T-SHIRTS [YATAGARASU]" xr:uid="{D9529694-9E6C-644E-9E12-F2F4F68BD255}"/>
    <hyperlink ref="B13:B14" r:id="rId6" display="BC SKEM T-SHIRTS [SAKE]" xr:uid="{4F4DA9CD-2A48-C847-89BE-CB137B52F60F}"/>
    <hyperlink ref="B16:B17" r:id="rId7" display="BC SKEM NYLON CAP [SAKE]" xr:uid="{FF1DA2B0-B9D5-2341-BB89-D5B9A4ED3336}"/>
    <hyperlink ref="B19:B20" r:id="rId8" display="BC SKEM SWEAT SHORTS [SAKE]" xr:uid="{7488DC35-77AC-934B-96E2-44AE94EA1460}"/>
    <hyperlink ref="B22" r:id="rId9" xr:uid="{D9EB6E33-7176-4245-9A7C-93C3B37000A7}"/>
    <hyperlink ref="B24" r:id="rId10" xr:uid="{26BB03B4-51A4-564A-8496-990DE335448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唯 柳町</dc:creator>
  <cp:lastModifiedBy>孝行 工藤</cp:lastModifiedBy>
  <dcterms:created xsi:type="dcterms:W3CDTF">2026-01-22T10:50:00Z</dcterms:created>
  <dcterms:modified xsi:type="dcterms:W3CDTF">2026-05-06T02:48:11Z</dcterms:modified>
</cp:coreProperties>
</file>