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anagimachiyui/Desktop/"/>
    </mc:Choice>
  </mc:AlternateContent>
  <xr:revisionPtr revIDLastSave="0" documentId="13_ncr:1_{12DF34E0-1A05-344A-B8FF-ECE1E2FC1EC0}" xr6:coauthVersionLast="47" xr6:coauthVersionMax="47" xr10:uidLastSave="{00000000-0000-0000-0000-000000000000}"/>
  <bookViews>
    <workbookView xWindow="240" yWindow="700" windowWidth="23940" windowHeight="16860" xr2:uid="{932A3C81-8BBA-6A4C-B445-BB34DBAC68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72" i="1" l="1"/>
  <c r="K20" i="1"/>
  <c r="E20" i="1"/>
  <c r="K19" i="1"/>
  <c r="E19" i="1"/>
  <c r="K18" i="1"/>
  <c r="L18" i="1" s="1"/>
  <c r="E18" i="1"/>
  <c r="M18" i="1" s="1"/>
  <c r="K9" i="1"/>
  <c r="L9" i="1" s="1"/>
  <c r="E9" i="1"/>
  <c r="M9" i="1" s="1"/>
  <c r="K16" i="1"/>
  <c r="L16" i="1" s="1"/>
  <c r="E16" i="1"/>
  <c r="M16" i="1" s="1"/>
  <c r="K14" i="1"/>
  <c r="L14" i="1" s="1"/>
  <c r="E14" i="1"/>
  <c r="M14" i="1" s="1"/>
  <c r="K12" i="1"/>
  <c r="L12" i="1" s="1"/>
  <c r="E12" i="1"/>
  <c r="M12" i="1" s="1"/>
  <c r="K11" i="1"/>
  <c r="L11" i="1" s="1"/>
  <c r="E11" i="1"/>
  <c r="M11" i="1" s="1"/>
  <c r="E22" i="1"/>
  <c r="K22" i="1"/>
  <c r="E23" i="1"/>
  <c r="K23" i="1"/>
  <c r="L22" i="1" s="1"/>
  <c r="M22" i="1" s="1"/>
  <c r="E24" i="1"/>
  <c r="K24" i="1"/>
  <c r="E26" i="1"/>
  <c r="E27" i="1"/>
  <c r="K27" i="1"/>
  <c r="K58" i="1" l="1"/>
  <c r="E58" i="1"/>
  <c r="K57" i="1"/>
  <c r="E57" i="1"/>
  <c r="K56" i="1"/>
  <c r="E56" i="1"/>
  <c r="K71" i="1"/>
  <c r="E71" i="1"/>
  <c r="K70" i="1"/>
  <c r="E70" i="1"/>
  <c r="K69" i="1"/>
  <c r="E69" i="1"/>
  <c r="K68" i="1"/>
  <c r="E68" i="1"/>
  <c r="K47" i="1"/>
  <c r="E47" i="1"/>
  <c r="K46" i="1"/>
  <c r="E46" i="1"/>
  <c r="K45" i="1"/>
  <c r="E45" i="1"/>
  <c r="K51" i="1"/>
  <c r="E51" i="1"/>
  <c r="K50" i="1"/>
  <c r="E50" i="1"/>
  <c r="K49" i="1"/>
  <c r="E49" i="1"/>
  <c r="K54" i="1"/>
  <c r="E54" i="1"/>
  <c r="K53" i="1"/>
  <c r="L53" i="1" s="1"/>
  <c r="E53" i="1"/>
  <c r="K62" i="1"/>
  <c r="E62" i="1"/>
  <c r="K61" i="1"/>
  <c r="E61" i="1"/>
  <c r="K60" i="1"/>
  <c r="E60" i="1"/>
  <c r="K43" i="1"/>
  <c r="E43" i="1"/>
  <c r="K42" i="1"/>
  <c r="E42" i="1"/>
  <c r="K41" i="1"/>
  <c r="E41" i="1"/>
  <c r="K28" i="1"/>
  <c r="E28" i="1"/>
  <c r="K26" i="1"/>
  <c r="K32" i="1"/>
  <c r="E32" i="1"/>
  <c r="K31" i="1"/>
  <c r="E31" i="1"/>
  <c r="K30" i="1"/>
  <c r="E30" i="1"/>
  <c r="K35" i="1"/>
  <c r="E35" i="1"/>
  <c r="K34" i="1"/>
  <c r="E34" i="1"/>
  <c r="K39" i="1"/>
  <c r="E39" i="1"/>
  <c r="K38" i="1"/>
  <c r="E38" i="1"/>
  <c r="K37" i="1"/>
  <c r="E37" i="1"/>
  <c r="L56" i="1" l="1"/>
  <c r="M56" i="1" s="1"/>
  <c r="L68" i="1"/>
  <c r="M68" i="1" s="1"/>
  <c r="L45" i="1"/>
  <c r="M45" i="1" s="1"/>
  <c r="M72" i="1" s="1"/>
  <c r="L49" i="1"/>
  <c r="M49" i="1" s="1"/>
  <c r="M53" i="1"/>
  <c r="L60" i="1"/>
  <c r="M60" i="1" s="1"/>
  <c r="L41" i="1"/>
  <c r="M41" i="1" s="1"/>
  <c r="L26" i="1"/>
  <c r="M26" i="1" s="1"/>
  <c r="L30" i="1"/>
  <c r="M30" i="1" s="1"/>
  <c r="L34" i="1"/>
  <c r="M34" i="1" s="1"/>
  <c r="L37" i="1"/>
  <c r="M37" i="1" s="1"/>
  <c r="K66" i="1" l="1"/>
  <c r="E66" i="1"/>
  <c r="K65" i="1"/>
  <c r="E65" i="1"/>
  <c r="K64" i="1"/>
  <c r="E64" i="1"/>
  <c r="L64" i="1" l="1"/>
  <c r="M64" i="1" l="1"/>
  <c r="M73" i="1"/>
  <c r="M74" i="1" s="1"/>
</calcChain>
</file>

<file path=xl/sharedStrings.xml><?xml version="1.0" encoding="utf-8"?>
<sst xmlns="http://schemas.openxmlformats.org/spreadsheetml/2006/main" count="293" uniqueCount="75">
  <si>
    <t>SHOP名/</t>
    <rPh sb="4" eb="5">
      <t xml:space="preserve">ナマエ </t>
    </rPh>
    <phoneticPr fontId="3"/>
  </si>
  <si>
    <t>担当者名/</t>
    <rPh sb="0" eb="3">
      <t xml:space="preserve">タントウシャ </t>
    </rPh>
    <rPh sb="3" eb="4">
      <t xml:space="preserve">ナマエ </t>
    </rPh>
    <phoneticPr fontId="3"/>
  </si>
  <si>
    <t>郵便番号 住所/</t>
    <rPh sb="0" eb="4">
      <t xml:space="preserve">ユウビンバンゴウ </t>
    </rPh>
    <rPh sb="5" eb="7">
      <t xml:space="preserve">ジュウショ </t>
    </rPh>
    <phoneticPr fontId="3"/>
  </si>
  <si>
    <t>電話番号/</t>
    <rPh sb="0" eb="2">
      <t xml:space="preserve">デンワバンゴウ </t>
    </rPh>
    <rPh sb="2" eb="4">
      <t xml:space="preserve">バンゴウ </t>
    </rPh>
    <phoneticPr fontId="3"/>
  </si>
  <si>
    <t>品番</t>
    <rPh sb="0" eb="2">
      <t>ヒn</t>
    </rPh>
    <phoneticPr fontId="3"/>
  </si>
  <si>
    <t>ITEM NAME</t>
    <phoneticPr fontId="3"/>
  </si>
  <si>
    <t xml:space="preserve"> DELI</t>
    <phoneticPr fontId="3"/>
  </si>
  <si>
    <t>上代</t>
    <rPh sb="0" eb="2">
      <t>キボウ</t>
    </rPh>
    <phoneticPr fontId="3"/>
  </si>
  <si>
    <t>下代</t>
    <rPh sb="0" eb="2">
      <t>ゲダイ</t>
    </rPh>
    <phoneticPr fontId="3"/>
  </si>
  <si>
    <t>COLOR</t>
  </si>
  <si>
    <t>M</t>
  </si>
  <si>
    <t>L</t>
  </si>
  <si>
    <t>XL</t>
  </si>
  <si>
    <t>2XL</t>
    <phoneticPr fontId="3"/>
  </si>
  <si>
    <t>TOTAL</t>
  </si>
  <si>
    <t>PRICE</t>
    <phoneticPr fontId="3"/>
  </si>
  <si>
    <t>BLACK</t>
    <phoneticPr fontId="3"/>
  </si>
  <si>
    <t>WHITE</t>
    <phoneticPr fontId="3"/>
  </si>
  <si>
    <t>ONE</t>
    <phoneticPr fontId="3"/>
  </si>
  <si>
    <t>GRAY</t>
    <phoneticPr fontId="3"/>
  </si>
  <si>
    <t>YELLOW</t>
    <phoneticPr fontId="3"/>
  </si>
  <si>
    <t>小計</t>
    <rPh sb="0" eb="2">
      <t>SHOUKEI</t>
    </rPh>
    <phoneticPr fontId="3"/>
  </si>
  <si>
    <t>消費税(10%)</t>
  </si>
  <si>
    <t>合計</t>
    <rPh sb="0" eb="2">
      <t>ダイビキエN</t>
    </rPh>
    <phoneticPr fontId="3"/>
  </si>
  <si>
    <t>BACANCES 2026 FW</t>
    <phoneticPr fontId="3"/>
  </si>
  <si>
    <t>10月末</t>
    <rPh sb="2" eb="3">
      <t xml:space="preserve">ガツ </t>
    </rPh>
    <phoneticPr fontId="3"/>
  </si>
  <si>
    <t>9月末</t>
    <rPh sb="1" eb="2">
      <t xml:space="preserve">ガツ </t>
    </rPh>
    <phoneticPr fontId="3"/>
  </si>
  <si>
    <t>ORANGE</t>
    <phoneticPr fontId="3"/>
  </si>
  <si>
    <t>GREEN</t>
    <phoneticPr fontId="3"/>
  </si>
  <si>
    <t>BC L/S T-SHIRTS [NOW"N"LATER]</t>
    <phoneticPr fontId="3"/>
  </si>
  <si>
    <t>BC S/S T-SHIRTS [NOW"N"LATER]</t>
    <phoneticPr fontId="3"/>
  </si>
  <si>
    <t>BC COACH JKT [NOW"N"LATER]</t>
    <phoneticPr fontId="3"/>
  </si>
  <si>
    <t>BC S/S T-SHIRTS [CIRCUMFLAX LOGO]</t>
    <phoneticPr fontId="3"/>
  </si>
  <si>
    <t>BC ZIP HOODIE [NOW"N"LATER]</t>
    <phoneticPr fontId="3"/>
  </si>
  <si>
    <t>BROWN</t>
    <phoneticPr fontId="3"/>
  </si>
  <si>
    <t>BC NYLON CAP [NOW"N"LATER]</t>
    <phoneticPr fontId="3"/>
  </si>
  <si>
    <t>BC BEINE [NOW"N"LATER]</t>
    <rPh sb="10" eb="12">
      <t xml:space="preserve">ヘイワト </t>
    </rPh>
    <rPh sb="13" eb="15">
      <t xml:space="preserve">ビョウドウ </t>
    </rPh>
    <phoneticPr fontId="3"/>
  </si>
  <si>
    <t>BC NYLON MARCHER SHOLDER BAG</t>
    <phoneticPr fontId="3"/>
  </si>
  <si>
    <t>BC-052624</t>
    <phoneticPr fontId="3"/>
  </si>
  <si>
    <t>BC-052625</t>
    <phoneticPr fontId="3"/>
  </si>
  <si>
    <t>BC-052626</t>
    <phoneticPr fontId="3"/>
  </si>
  <si>
    <t>BC-012611</t>
    <phoneticPr fontId="3"/>
  </si>
  <si>
    <t>BC-012612</t>
    <phoneticPr fontId="3"/>
  </si>
  <si>
    <t>BC-012613</t>
    <phoneticPr fontId="3"/>
  </si>
  <si>
    <t>BC-012604</t>
    <phoneticPr fontId="3"/>
  </si>
  <si>
    <t>BC-012605</t>
    <phoneticPr fontId="3"/>
  </si>
  <si>
    <t>BC-012606</t>
    <phoneticPr fontId="3"/>
  </si>
  <si>
    <t>BC-012607</t>
    <phoneticPr fontId="3"/>
  </si>
  <si>
    <t>BC-032602</t>
    <phoneticPr fontId="3"/>
  </si>
  <si>
    <t>BC-032603</t>
    <phoneticPr fontId="3"/>
  </si>
  <si>
    <t>BC S/S T-SHIRTS [WORK SHOP LOGO]</t>
    <phoneticPr fontId="3"/>
  </si>
  <si>
    <t>BC URA CREW NECK SWAT [WORK SHOP LOGO]</t>
    <phoneticPr fontId="3"/>
  </si>
  <si>
    <t>BC URA HOODIE [WORK SHOP LOGO]</t>
    <phoneticPr fontId="3"/>
  </si>
  <si>
    <t>BLUE</t>
    <phoneticPr fontId="3"/>
  </si>
  <si>
    <t>BC-032604</t>
    <phoneticPr fontId="3"/>
  </si>
  <si>
    <t>BC SPECIALIST SHELL JACKET</t>
    <phoneticPr fontId="3"/>
  </si>
  <si>
    <t>PINK</t>
    <phoneticPr fontId="3"/>
  </si>
  <si>
    <t>BC SPECIALIST STORM JACKET</t>
    <phoneticPr fontId="3"/>
  </si>
  <si>
    <t>BC-052623</t>
    <phoneticPr fontId="3"/>
  </si>
  <si>
    <t>BC SOX [平和と平等]</t>
    <rPh sb="8" eb="10">
      <t xml:space="preserve">ヘイワ </t>
    </rPh>
    <rPh sb="11" eb="13">
      <t xml:space="preserve">ビョウドウ </t>
    </rPh>
    <phoneticPr fontId="3"/>
  </si>
  <si>
    <t>RED</t>
    <phoneticPr fontId="3"/>
  </si>
  <si>
    <t>BC-052621</t>
    <phoneticPr fontId="3"/>
  </si>
  <si>
    <t>BC DEODORAND SKATEBOARD WAX [ALIEN SCENT] 1セット6本</t>
    <phoneticPr fontId="3"/>
  </si>
  <si>
    <t>8月中旬</t>
    <rPh sb="1" eb="2">
      <t xml:space="preserve">ガツ </t>
    </rPh>
    <rPh sb="2" eb="4">
      <t xml:space="preserve">チュウジュン </t>
    </rPh>
    <phoneticPr fontId="3"/>
  </si>
  <si>
    <t>8月中旬</t>
    <rPh sb="1" eb="2">
      <t xml:space="preserve">ガツマツ </t>
    </rPh>
    <rPh sb="2" eb="3">
      <t xml:space="preserve">チュウジュン </t>
    </rPh>
    <phoneticPr fontId="3"/>
  </si>
  <si>
    <t>8月中旬</t>
    <rPh sb="1" eb="2">
      <t xml:space="preserve">ガツマツ </t>
    </rPh>
    <rPh sb="2" eb="4">
      <t xml:space="preserve">チュウジュン </t>
    </rPh>
    <phoneticPr fontId="3"/>
  </si>
  <si>
    <t>BC BAD BITCH STICKER 3枚1セット</t>
    <rPh sb="22" eb="23">
      <t xml:space="preserve">マイ </t>
    </rPh>
    <phoneticPr fontId="3"/>
  </si>
  <si>
    <t>BC-052627</t>
    <phoneticPr fontId="3"/>
  </si>
  <si>
    <t>BC BAD BITCH LIGHT KEYHOLDER</t>
    <phoneticPr fontId="3"/>
  </si>
  <si>
    <t>BC BAD BITCH DAD CAP</t>
    <phoneticPr fontId="3"/>
  </si>
  <si>
    <t>CAMO</t>
    <phoneticPr fontId="3"/>
  </si>
  <si>
    <t>OLIVE</t>
    <phoneticPr fontId="3"/>
  </si>
  <si>
    <t>LAVENDER</t>
    <phoneticPr fontId="3"/>
  </si>
  <si>
    <t>IVORY</t>
    <phoneticPr fontId="3"/>
  </si>
  <si>
    <t>MASTARD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</si>
</sst>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BC-0&quot;#####"/>
    <numFmt numFmtId="177" formatCode="&quot;¥&quot;#,##0_);[Red]\(&quot;¥&quot;#,##0\)"/>
  </numFmts>
  <fonts count="20">
    <font>
      <sz val="12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0"/>
      <color rgb="FF000000"/>
      <name val="ＭＳ Ｐゴシック"/>
      <family val="2"/>
      <charset val="128"/>
    </font>
    <font>
      <sz val="8"/>
      <color rgb="FF000000"/>
      <name val="游ゴシック"/>
      <family val="2"/>
      <charset val="128"/>
      <scheme val="minor"/>
    </font>
    <font>
      <sz val="12"/>
      <color rgb="FF000000"/>
      <name val="游ゴシック"/>
      <family val="2"/>
      <charset val="128"/>
      <scheme val="minor"/>
    </font>
    <font>
      <sz val="9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9"/>
      <color rgb="FFFF0000"/>
      <name val="ＭＳ Ｐゴシック"/>
      <family val="2"/>
      <charset val="128"/>
    </font>
    <font>
      <sz val="9"/>
      <color rgb="FFFF0000"/>
      <name val="游ゴシック"/>
      <family val="2"/>
      <charset val="128"/>
      <scheme val="minor"/>
    </font>
    <font>
      <sz val="9"/>
      <color theme="1"/>
      <name val="ＭＳ Ｐゴシック"/>
      <family val="2"/>
      <charset val="128"/>
    </font>
    <font>
      <sz val="10"/>
      <color theme="1"/>
      <name val="游ゴシック"/>
      <family val="2"/>
      <charset val="128"/>
      <scheme val="minor"/>
    </font>
    <font>
      <sz val="6"/>
      <color theme="1"/>
      <name val="ＭＳ Ｐゴシック"/>
      <family val="2"/>
      <charset val="128"/>
    </font>
    <font>
      <sz val="9"/>
      <color theme="1"/>
      <name val="MS PGothic"/>
      <family val="2"/>
      <charset val="128"/>
    </font>
    <font>
      <sz val="9"/>
      <color theme="1"/>
      <name val="游ゴシック"/>
      <family val="2"/>
      <charset val="128"/>
      <scheme val="minor"/>
    </font>
    <font>
      <u/>
      <sz val="9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auto="1"/>
      </right>
      <top style="medium">
        <color indexed="64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 style="medium">
        <color indexed="64"/>
      </top>
      <bottom/>
      <diagonal style="thin">
        <color auto="1"/>
      </diagonal>
    </border>
    <border diagonalDown="1">
      <left style="thin">
        <color auto="1"/>
      </left>
      <right style="medium">
        <color indexed="64"/>
      </right>
      <top style="medium">
        <color indexed="64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 style="thin">
        <color auto="1"/>
      </diagonal>
    </border>
    <border diagonalDown="1"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 style="thin">
        <color auto="1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 diagonalDown="1"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 diagonalDown="1">
      <left/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>
      <alignment horizontal="center" vertical="center"/>
    </xf>
    <xf numFmtId="0" fontId="5" fillId="0" borderId="0" xfId="0" applyFont="1" applyAlignment="1"/>
    <xf numFmtId="14" fontId="6" fillId="0" borderId="0" xfId="0" applyNumberFormat="1" applyFont="1" applyAlignment="1"/>
    <xf numFmtId="14" fontId="7" fillId="0" borderId="0" xfId="0" applyNumberFormat="1" applyFont="1" applyAlignment="1"/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6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77" fontId="10" fillId="0" borderId="22" xfId="0" applyNumberFormat="1" applyFont="1" applyBorder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177" fontId="10" fillId="0" borderId="18" xfId="0" applyNumberFormat="1" applyFont="1" applyBorder="1">
      <alignment vertical="center"/>
    </xf>
    <xf numFmtId="177" fontId="10" fillId="0" borderId="25" xfId="0" applyNumberFormat="1" applyFont="1" applyBorder="1">
      <alignment vertical="center"/>
    </xf>
    <xf numFmtId="0" fontId="0" fillId="0" borderId="0" xfId="0" applyAlignment="1">
      <alignment horizontal="left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2" fillId="2" borderId="43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177" fontId="10" fillId="0" borderId="30" xfId="0" applyNumberFormat="1" applyFont="1" applyBorder="1">
      <alignment vertical="center"/>
    </xf>
    <xf numFmtId="0" fontId="16" fillId="0" borderId="0" xfId="0" applyFont="1">
      <alignment vertical="center"/>
    </xf>
    <xf numFmtId="0" fontId="1" fillId="0" borderId="0" xfId="1" applyAlignment="1"/>
    <xf numFmtId="0" fontId="1" fillId="0" borderId="0" xfId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22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0" fillId="4" borderId="34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10" fillId="4" borderId="48" xfId="0" applyFont="1" applyFill="1" applyBorder="1" applyAlignment="1">
      <alignment horizontal="center" vertical="center"/>
    </xf>
    <xf numFmtId="0" fontId="10" fillId="4" borderId="49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5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10" fillId="0" borderId="51" xfId="0" applyNumberFormat="1" applyFont="1" applyBorder="1">
      <alignment vertical="center"/>
    </xf>
    <xf numFmtId="0" fontId="10" fillId="0" borderId="52" xfId="0" applyFont="1" applyBorder="1" applyAlignment="1">
      <alignment horizontal="center" vertical="center"/>
    </xf>
    <xf numFmtId="0" fontId="12" fillId="2" borderId="53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/>
    </xf>
    <xf numFmtId="0" fontId="12" fillId="2" borderId="59" xfId="0" applyFont="1" applyFill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3" borderId="60" xfId="0" applyFont="1" applyFill="1" applyBorder="1" applyAlignment="1">
      <alignment horizontal="center" vertical="center"/>
    </xf>
    <xf numFmtId="0" fontId="10" fillId="3" borderId="58" xfId="0" applyFont="1" applyFill="1" applyBorder="1" applyAlignment="1">
      <alignment horizontal="center" vertical="center"/>
    </xf>
    <xf numFmtId="0" fontId="10" fillId="3" borderId="59" xfId="0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7" fontId="10" fillId="0" borderId="39" xfId="0" applyNumberFormat="1" applyFont="1" applyBorder="1" applyAlignment="1">
      <alignment horizontal="right" vertical="center"/>
    </xf>
    <xf numFmtId="0" fontId="10" fillId="0" borderId="57" xfId="0" applyFont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77" fontId="10" fillId="0" borderId="53" xfId="0" applyNumberFormat="1" applyFont="1" applyBorder="1">
      <alignment vertical="center"/>
    </xf>
    <xf numFmtId="0" fontId="10" fillId="0" borderId="54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5" fillId="0" borderId="0" xfId="0" applyFont="1" applyAlignment="1"/>
    <xf numFmtId="0" fontId="18" fillId="0" borderId="0" xfId="0" applyFont="1" applyAlignment="1">
      <alignment horizontal="left" vertical="center"/>
    </xf>
    <xf numFmtId="177" fontId="10" fillId="0" borderId="61" xfId="0" applyNumberFormat="1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176" fontId="19" fillId="0" borderId="4" xfId="1" applyNumberFormat="1" applyFont="1" applyBorder="1" applyAlignment="1">
      <alignment horizontal="left" vertical="center"/>
    </xf>
    <xf numFmtId="0" fontId="14" fillId="0" borderId="5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176" fontId="1" fillId="0" borderId="4" xfId="1" applyNumberForma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47" xfId="0" applyFont="1" applyFill="1" applyBorder="1" applyAlignment="1">
      <alignment horizontal="center" vertical="center"/>
    </xf>
    <xf numFmtId="177" fontId="10" fillId="0" borderId="10" xfId="0" applyNumberFormat="1" applyFont="1" applyBorder="1" applyAlignment="1">
      <alignment horizontal="right" vertical="center"/>
    </xf>
    <xf numFmtId="177" fontId="10" fillId="0" borderId="11" xfId="0" applyNumberFormat="1" applyFont="1" applyBorder="1" applyAlignment="1">
      <alignment horizontal="right" vertical="center"/>
    </xf>
    <xf numFmtId="177" fontId="10" fillId="0" borderId="30" xfId="0" applyNumberFormat="1" applyFont="1" applyBorder="1" applyAlignment="1">
      <alignment horizontal="right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176" fontId="1" fillId="0" borderId="16" xfId="1" applyNumberFormat="1" applyFill="1" applyBorder="1" applyAlignment="1">
      <alignment horizontal="left" vertical="center"/>
    </xf>
    <xf numFmtId="176" fontId="1" fillId="0" borderId="21" xfId="1" applyNumberFormat="1" applyFill="1" applyBorder="1" applyAlignment="1">
      <alignment horizontal="left" vertical="center"/>
    </xf>
    <xf numFmtId="176" fontId="1" fillId="0" borderId="44" xfId="1" applyNumberFormat="1" applyFill="1" applyBorder="1" applyAlignment="1">
      <alignment horizontal="left" vertical="center"/>
    </xf>
    <xf numFmtId="176" fontId="1" fillId="0" borderId="17" xfId="1" applyNumberFormat="1" applyBorder="1" applyAlignment="1">
      <alignment horizontal="left" vertical="center"/>
    </xf>
    <xf numFmtId="176" fontId="1" fillId="0" borderId="24" xfId="1" applyNumberFormat="1" applyBorder="1" applyAlignment="1">
      <alignment horizontal="left" vertical="center"/>
    </xf>
    <xf numFmtId="0" fontId="14" fillId="0" borderId="18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/>
    </xf>
    <xf numFmtId="0" fontId="14" fillId="3" borderId="38" xfId="0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176" fontId="14" fillId="0" borderId="10" xfId="0" applyNumberFormat="1" applyFont="1" applyBorder="1" applyAlignment="1">
      <alignment horizontal="center" vertical="center"/>
    </xf>
    <xf numFmtId="176" fontId="14" fillId="0" borderId="11" xfId="0" applyNumberFormat="1" applyFont="1" applyBorder="1" applyAlignment="1">
      <alignment horizontal="center" vertical="center"/>
    </xf>
    <xf numFmtId="176" fontId="14" fillId="0" borderId="30" xfId="0" applyNumberFormat="1" applyFont="1" applyBorder="1" applyAlignment="1">
      <alignment horizontal="center" vertical="center"/>
    </xf>
    <xf numFmtId="176" fontId="1" fillId="0" borderId="6" xfId="1" applyNumberFormat="1" applyBorder="1" applyAlignment="1">
      <alignment horizontal="left" vertical="center"/>
    </xf>
    <xf numFmtId="176" fontId="1" fillId="0" borderId="14" xfId="1" applyNumberFormat="1" applyBorder="1" applyAlignment="1">
      <alignment horizontal="left" vertical="center"/>
    </xf>
    <xf numFmtId="176" fontId="1" fillId="0" borderId="43" xfId="1" applyNumberFormat="1" applyBorder="1" applyAlignment="1">
      <alignment horizontal="left" vertical="center"/>
    </xf>
    <xf numFmtId="176" fontId="1" fillId="0" borderId="16" xfId="1" applyNumberFormat="1" applyBorder="1" applyAlignment="1">
      <alignment horizontal="left" vertical="center"/>
    </xf>
    <xf numFmtId="176" fontId="1" fillId="0" borderId="21" xfId="1" applyNumberFormat="1" applyBorder="1" applyAlignment="1">
      <alignment horizontal="left" vertical="center"/>
    </xf>
    <xf numFmtId="176" fontId="1" fillId="0" borderId="44" xfId="1" applyNumberFormat="1" applyBorder="1" applyAlignment="1">
      <alignment horizontal="left" vertical="center"/>
    </xf>
    <xf numFmtId="176" fontId="14" fillId="0" borderId="16" xfId="0" applyNumberFormat="1" applyFont="1" applyBorder="1" applyAlignment="1">
      <alignment horizontal="center" vertical="center"/>
    </xf>
    <xf numFmtId="176" fontId="14" fillId="0" borderId="21" xfId="0" applyNumberFormat="1" applyFont="1" applyBorder="1" applyAlignment="1">
      <alignment horizontal="center" vertical="center"/>
    </xf>
    <xf numFmtId="176" fontId="14" fillId="0" borderId="44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176" fontId="1" fillId="0" borderId="45" xfId="1" applyNumberFormat="1" applyBorder="1" applyAlignment="1">
      <alignment horizontal="left" vertical="center"/>
    </xf>
    <xf numFmtId="176" fontId="14" fillId="0" borderId="55" xfId="0" applyNumberFormat="1" applyFont="1" applyBorder="1" applyAlignment="1">
      <alignment horizontal="center" vertical="center"/>
    </xf>
    <xf numFmtId="176" fontId="14" fillId="0" borderId="56" xfId="0" applyNumberFormat="1" applyFont="1" applyBorder="1" applyAlignment="1">
      <alignment horizontal="center" vertical="center"/>
    </xf>
    <xf numFmtId="176" fontId="14" fillId="0" borderId="57" xfId="0" applyNumberFormat="1" applyFont="1" applyBorder="1" applyAlignment="1">
      <alignment horizontal="center" vertical="center"/>
    </xf>
    <xf numFmtId="0" fontId="1" fillId="0" borderId="13" xfId="1" applyBorder="1" applyAlignment="1">
      <alignment horizontal="left" vertical="center"/>
    </xf>
    <xf numFmtId="0" fontId="1" fillId="0" borderId="50" xfId="1" applyBorder="1" applyAlignment="1">
      <alignment horizontal="left" vertical="center"/>
    </xf>
    <xf numFmtId="0" fontId="1" fillId="0" borderId="28" xfId="1" applyBorder="1" applyAlignment="1">
      <alignment horizontal="left" vertical="center"/>
    </xf>
    <xf numFmtId="0" fontId="10" fillId="0" borderId="27" xfId="0" applyFont="1" applyBorder="1" applyAlignment="1">
      <alignment horizontal="center" vertical="center"/>
    </xf>
    <xf numFmtId="0" fontId="1" fillId="0" borderId="17" xfId="1" applyBorder="1" applyAlignment="1">
      <alignment horizontal="left" vertical="center"/>
    </xf>
    <xf numFmtId="0" fontId="1" fillId="0" borderId="45" xfId="1" applyBorder="1" applyAlignment="1">
      <alignment horizontal="left" vertical="center"/>
    </xf>
    <xf numFmtId="0" fontId="1" fillId="0" borderId="24" xfId="1" applyBorder="1" applyAlignment="1">
      <alignment horizontal="left" vertical="center"/>
    </xf>
    <xf numFmtId="177" fontId="10" fillId="0" borderId="9" xfId="0" applyNumberFormat="1" applyFont="1" applyBorder="1" applyAlignment="1">
      <alignment horizontal="right" vertical="center"/>
    </xf>
    <xf numFmtId="177" fontId="10" fillId="0" borderId="47" xfId="0" applyNumberFormat="1" applyFont="1" applyBorder="1" applyAlignment="1">
      <alignment horizontal="right" vertical="center"/>
    </xf>
    <xf numFmtId="0" fontId="12" fillId="2" borderId="38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acancesexh.official.ec/items/151780520" TargetMode="External"/><Relationship Id="rId13" Type="http://schemas.openxmlformats.org/officeDocument/2006/relationships/hyperlink" Target="https://bacancesexh.official.ec/items/151785440" TargetMode="External"/><Relationship Id="rId18" Type="http://schemas.openxmlformats.org/officeDocument/2006/relationships/hyperlink" Target="https://bacancesexh.official.ec/items/151790481" TargetMode="External"/><Relationship Id="rId3" Type="http://schemas.openxmlformats.org/officeDocument/2006/relationships/hyperlink" Target="https://bacances.official.ec/items/150133773" TargetMode="External"/><Relationship Id="rId7" Type="http://schemas.openxmlformats.org/officeDocument/2006/relationships/hyperlink" Target="https://bacancesexh.official.ec/items/151780331" TargetMode="External"/><Relationship Id="rId12" Type="http://schemas.openxmlformats.org/officeDocument/2006/relationships/hyperlink" Target="https://bacancesexh.official.ec/items/151785143" TargetMode="External"/><Relationship Id="rId17" Type="http://schemas.openxmlformats.org/officeDocument/2006/relationships/hyperlink" Target="https://bacancesexh.official.ec/items/151789816" TargetMode="External"/><Relationship Id="rId2" Type="http://schemas.openxmlformats.org/officeDocument/2006/relationships/hyperlink" Target="https://bacances.official.ec/items/150134023" TargetMode="External"/><Relationship Id="rId16" Type="http://schemas.openxmlformats.org/officeDocument/2006/relationships/hyperlink" Target="https://bacancesexh.official.ec/items/151786695" TargetMode="External"/><Relationship Id="rId1" Type="http://schemas.openxmlformats.org/officeDocument/2006/relationships/hyperlink" Target="https://bacancesexh.official.ec/items/142087768" TargetMode="External"/><Relationship Id="rId6" Type="http://schemas.openxmlformats.org/officeDocument/2006/relationships/hyperlink" Target="https://bacancesexh.official.ec/items/151777375" TargetMode="External"/><Relationship Id="rId11" Type="http://schemas.openxmlformats.org/officeDocument/2006/relationships/hyperlink" Target="https://bacancesexh.official.ec/items/151784018" TargetMode="External"/><Relationship Id="rId5" Type="http://schemas.openxmlformats.org/officeDocument/2006/relationships/hyperlink" Target="https://bacancesexh.official.ec/items/152155844" TargetMode="External"/><Relationship Id="rId15" Type="http://schemas.openxmlformats.org/officeDocument/2006/relationships/hyperlink" Target="https://bacancesexh.official.ec/items/151788958" TargetMode="External"/><Relationship Id="rId10" Type="http://schemas.openxmlformats.org/officeDocument/2006/relationships/hyperlink" Target="https://bacancesexh.official.ec/items/151781158" TargetMode="External"/><Relationship Id="rId19" Type="http://schemas.openxmlformats.org/officeDocument/2006/relationships/hyperlink" Target="https://bacancesexh.official.ec/items/151791837" TargetMode="External"/><Relationship Id="rId4" Type="http://schemas.openxmlformats.org/officeDocument/2006/relationships/hyperlink" Target="https://bacancesexh.official.ec/items/152156010" TargetMode="External"/><Relationship Id="rId9" Type="http://schemas.openxmlformats.org/officeDocument/2006/relationships/hyperlink" Target="https://bacancesexh.official.ec/items/151780908" TargetMode="External"/><Relationship Id="rId14" Type="http://schemas.openxmlformats.org/officeDocument/2006/relationships/hyperlink" Target="https://bacancesexh.official.ec/items/151786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FE85E-43C8-8847-A132-4723BD7E1D8C}">
  <dimension ref="A1:S152"/>
  <sheetViews>
    <sheetView tabSelected="1" topLeftCell="B10" zoomScale="141" workbookViewId="0">
      <selection activeCell="C21" sqref="C21"/>
    </sheetView>
  </sheetViews>
  <sheetFormatPr baseColWidth="10" defaultColWidth="9.28515625" defaultRowHeight="20"/>
  <cols>
    <col min="1" max="1" width="8.7109375" style="1" customWidth="1"/>
    <col min="2" max="2" width="40.140625" style="6" customWidth="1"/>
    <col min="3" max="3" width="5.7109375" style="2" customWidth="1"/>
    <col min="4" max="5" width="5.7109375" style="6" customWidth="1"/>
    <col min="6" max="6" width="12.7109375" style="6" customWidth="1"/>
    <col min="7" max="12" width="4.140625" style="6" customWidth="1"/>
    <col min="13" max="13" width="7.85546875" style="6" bestFit="1" customWidth="1"/>
    <col min="14" max="16384" width="9.28515625" style="6"/>
  </cols>
  <sheetData>
    <row r="1" spans="1:19">
      <c r="B1" s="103" t="s">
        <v>24</v>
      </c>
      <c r="D1" s="3"/>
      <c r="E1" s="4"/>
      <c r="F1" s="4"/>
      <c r="G1" s="4"/>
      <c r="H1" s="4"/>
      <c r="I1" s="5"/>
      <c r="J1" s="5"/>
      <c r="K1" s="5"/>
      <c r="L1" s="5"/>
      <c r="M1" s="5"/>
      <c r="N1" s="4"/>
      <c r="O1" s="4"/>
      <c r="P1" s="4"/>
      <c r="Q1" s="4"/>
      <c r="R1" s="4"/>
      <c r="S1" s="4"/>
    </row>
    <row r="2" spans="1:19">
      <c r="A2" s="7"/>
      <c r="B2" s="103"/>
      <c r="C2" s="8"/>
      <c r="D2" s="9"/>
      <c r="E2" s="10"/>
      <c r="F2" s="104" t="s">
        <v>0</v>
      </c>
      <c r="G2" s="104"/>
      <c r="H2" s="104"/>
      <c r="I2" s="104"/>
      <c r="J2" s="104"/>
      <c r="K2" s="104"/>
      <c r="L2" s="104"/>
      <c r="M2" s="104"/>
      <c r="N2" s="10"/>
      <c r="O2" s="10"/>
      <c r="P2" s="10"/>
      <c r="Q2" s="10"/>
      <c r="R2" s="10"/>
      <c r="S2" s="10"/>
    </row>
    <row r="3" spans="1:19">
      <c r="A3" s="7"/>
      <c r="B3" s="7"/>
      <c r="C3" s="8"/>
      <c r="D3" s="9"/>
      <c r="E3" s="10"/>
      <c r="F3" s="105" t="s">
        <v>1</v>
      </c>
      <c r="G3" s="105"/>
      <c r="H3" s="105"/>
      <c r="I3" s="105"/>
      <c r="J3" s="105"/>
      <c r="K3" s="105"/>
      <c r="L3" s="105"/>
      <c r="M3" s="105"/>
      <c r="N3" s="10"/>
      <c r="O3" s="10"/>
      <c r="P3" s="10"/>
      <c r="Q3" s="10"/>
      <c r="R3" s="10"/>
      <c r="S3" s="10"/>
    </row>
    <row r="4" spans="1:19">
      <c r="A4" s="7"/>
      <c r="B4" s="7"/>
      <c r="C4" s="8"/>
      <c r="D4" s="9"/>
      <c r="E4" s="10"/>
      <c r="F4" s="105" t="s">
        <v>2</v>
      </c>
      <c r="G4" s="105"/>
      <c r="H4" s="105"/>
      <c r="I4" s="105"/>
      <c r="J4" s="105"/>
      <c r="K4" s="105"/>
      <c r="L4" s="105"/>
      <c r="M4" s="105"/>
      <c r="N4" s="10"/>
      <c r="O4" s="10"/>
      <c r="P4" s="10"/>
      <c r="Q4" s="10"/>
      <c r="R4" s="10"/>
      <c r="S4" s="10"/>
    </row>
    <row r="5" spans="1:19">
      <c r="A5" s="7"/>
      <c r="B5" s="7"/>
      <c r="C5" s="8"/>
      <c r="D5" s="9"/>
      <c r="E5" s="11"/>
      <c r="F5" s="104" t="s">
        <v>3</v>
      </c>
      <c r="G5" s="104"/>
      <c r="H5" s="104"/>
      <c r="I5" s="104"/>
      <c r="J5" s="104"/>
      <c r="K5" s="104"/>
      <c r="L5" s="104"/>
      <c r="M5" s="104"/>
      <c r="N5" s="11"/>
      <c r="O5" s="11"/>
      <c r="P5" s="11"/>
      <c r="Q5" s="11"/>
      <c r="R5" s="11"/>
      <c r="S5" s="11"/>
    </row>
    <row r="6" spans="1:19">
      <c r="A6" s="7"/>
      <c r="B6" s="7"/>
      <c r="C6" s="8"/>
      <c r="D6" s="9"/>
      <c r="E6" s="11"/>
      <c r="F6" s="66"/>
      <c r="G6" s="66"/>
      <c r="H6" s="66"/>
      <c r="I6" s="66"/>
      <c r="J6" s="66"/>
      <c r="K6" s="66"/>
      <c r="L6" s="66"/>
      <c r="M6" s="66"/>
      <c r="N6" s="11"/>
      <c r="O6" s="11"/>
      <c r="P6" s="11"/>
      <c r="Q6" s="11"/>
      <c r="R6" s="11"/>
      <c r="S6" s="11"/>
    </row>
    <row r="7" spans="1:19" ht="21" thickBot="1">
      <c r="A7" s="12"/>
      <c r="B7" s="13"/>
      <c r="C7" s="13"/>
      <c r="D7" s="13"/>
      <c r="E7" s="13"/>
      <c r="F7" s="13"/>
      <c r="G7" s="11"/>
      <c r="H7" s="11"/>
      <c r="I7" s="11"/>
      <c r="J7" s="11"/>
      <c r="K7" s="14"/>
      <c r="L7" s="15"/>
      <c r="M7" s="15"/>
    </row>
    <row r="8" spans="1:19" s="21" customFormat="1" ht="17" thickBot="1">
      <c r="A8" s="16" t="s">
        <v>4</v>
      </c>
      <c r="B8" s="17" t="s">
        <v>5</v>
      </c>
      <c r="C8" s="74" t="s">
        <v>6</v>
      </c>
      <c r="D8" s="74" t="s">
        <v>7</v>
      </c>
      <c r="E8" s="74" t="s">
        <v>8</v>
      </c>
      <c r="F8" s="75" t="s">
        <v>9</v>
      </c>
      <c r="G8" s="88" t="s">
        <v>18</v>
      </c>
      <c r="H8" s="78"/>
      <c r="I8" s="78"/>
      <c r="J8" s="79"/>
      <c r="K8" s="163" t="s">
        <v>14</v>
      </c>
      <c r="L8" s="118"/>
      <c r="M8" s="77" t="s">
        <v>15</v>
      </c>
    </row>
    <row r="9" spans="1:19" ht="21" thickBot="1">
      <c r="A9" s="89" t="s">
        <v>61</v>
      </c>
      <c r="B9" s="98" t="s">
        <v>62</v>
      </c>
      <c r="C9" s="99" t="s">
        <v>63</v>
      </c>
      <c r="D9" s="91">
        <v>1800</v>
      </c>
      <c r="E9" s="96">
        <f t="shared" ref="E9" si="0">SUM(D9*0.6)</f>
        <v>1080</v>
      </c>
      <c r="F9" s="92" t="s">
        <v>60</v>
      </c>
      <c r="G9" s="97"/>
      <c r="H9" s="82"/>
      <c r="I9" s="82"/>
      <c r="J9" s="83"/>
      <c r="K9" s="84">
        <f>SUM(G9*6)</f>
        <v>0</v>
      </c>
      <c r="L9" s="85">
        <f>SUM(K9:K9)</f>
        <v>0</v>
      </c>
      <c r="M9" s="86">
        <f>SUM(E9*K9)</f>
        <v>0</v>
      </c>
    </row>
    <row r="10" spans="1:19" s="21" customFormat="1" ht="17" thickBot="1">
      <c r="A10" s="16" t="s">
        <v>4</v>
      </c>
      <c r="B10" s="46" t="s">
        <v>5</v>
      </c>
      <c r="C10" s="25" t="s">
        <v>6</v>
      </c>
      <c r="D10" s="25" t="s">
        <v>7</v>
      </c>
      <c r="E10" s="25" t="s">
        <v>8</v>
      </c>
      <c r="F10" s="26" t="s">
        <v>9</v>
      </c>
      <c r="G10" s="38" t="s">
        <v>18</v>
      </c>
      <c r="H10" s="78"/>
      <c r="I10" s="78"/>
      <c r="J10" s="79"/>
      <c r="K10" s="163" t="s">
        <v>14</v>
      </c>
      <c r="L10" s="118"/>
      <c r="M10" s="77" t="s">
        <v>15</v>
      </c>
    </row>
    <row r="11" spans="1:19" ht="21" customHeight="1" thickBot="1">
      <c r="A11" s="137" t="s">
        <v>58</v>
      </c>
      <c r="B11" s="143" t="s">
        <v>59</v>
      </c>
      <c r="C11" s="164" t="s">
        <v>65</v>
      </c>
      <c r="D11" s="39">
        <v>1800</v>
      </c>
      <c r="E11" s="39">
        <f>SUM(D11*0.6)</f>
        <v>1080</v>
      </c>
      <c r="F11" s="29" t="s">
        <v>17</v>
      </c>
      <c r="G11" s="80"/>
      <c r="H11" s="81"/>
      <c r="I11" s="82"/>
      <c r="J11" s="83"/>
      <c r="K11" s="84">
        <f>SUM(G11:J11)</f>
        <v>0</v>
      </c>
      <c r="L11" s="85">
        <f>SUM(K11:K11)</f>
        <v>0</v>
      </c>
      <c r="M11" s="86">
        <f>SUM(E11*K11)</f>
        <v>0</v>
      </c>
      <c r="N11" s="23"/>
    </row>
    <row r="12" spans="1:19" ht="21" customHeight="1" thickBot="1">
      <c r="A12" s="139"/>
      <c r="B12" s="145"/>
      <c r="C12" s="165"/>
      <c r="D12" s="40">
        <v>1800</v>
      </c>
      <c r="E12" s="40">
        <f>SUM(D12*0.6)</f>
        <v>1080</v>
      </c>
      <c r="F12" s="35" t="s">
        <v>16</v>
      </c>
      <c r="G12" s="87"/>
      <c r="H12" s="81"/>
      <c r="I12" s="82"/>
      <c r="J12" s="83"/>
      <c r="K12" s="84">
        <f>SUM(G12:J12)</f>
        <v>0</v>
      </c>
      <c r="L12" s="85">
        <f>SUM(K12:K12)</f>
        <v>0</v>
      </c>
      <c r="M12" s="86">
        <f>SUM(E12*K12)</f>
        <v>0</v>
      </c>
    </row>
    <row r="13" spans="1:19" s="21" customFormat="1" ht="17" thickBot="1">
      <c r="A13" s="16" t="s">
        <v>4</v>
      </c>
      <c r="B13" s="46" t="s">
        <v>5</v>
      </c>
      <c r="C13" s="25" t="s">
        <v>6</v>
      </c>
      <c r="D13" s="25" t="s">
        <v>7</v>
      </c>
      <c r="E13" s="25" t="s">
        <v>8</v>
      </c>
      <c r="F13" s="26" t="s">
        <v>9</v>
      </c>
      <c r="G13" s="88" t="s">
        <v>18</v>
      </c>
      <c r="H13" s="78"/>
      <c r="I13" s="78"/>
      <c r="J13" s="79"/>
      <c r="K13" s="163" t="s">
        <v>14</v>
      </c>
      <c r="L13" s="118"/>
      <c r="M13" s="77" t="s">
        <v>15</v>
      </c>
    </row>
    <row r="14" spans="1:19" ht="21" customHeight="1" thickBot="1">
      <c r="A14" s="89"/>
      <c r="B14" s="102" t="s">
        <v>68</v>
      </c>
      <c r="C14" s="90" t="s">
        <v>64</v>
      </c>
      <c r="D14" s="91">
        <v>1800</v>
      </c>
      <c r="E14" s="91">
        <f>SUM(D14*0.6)</f>
        <v>1080</v>
      </c>
      <c r="F14" s="92" t="s">
        <v>53</v>
      </c>
      <c r="G14" s="93"/>
      <c r="H14" s="82"/>
      <c r="I14" s="82"/>
      <c r="J14" s="83"/>
      <c r="K14" s="84">
        <f>SUM(G14:J14)</f>
        <v>0</v>
      </c>
      <c r="L14" s="85">
        <f>SUM(K14:K14)</f>
        <v>0</v>
      </c>
      <c r="M14" s="86">
        <f>SUM(E14*K14)</f>
        <v>0</v>
      </c>
      <c r="N14" s="94"/>
      <c r="P14" s="95"/>
    </row>
    <row r="15" spans="1:19" s="21" customFormat="1" ht="17" thickBot="1">
      <c r="A15" s="16" t="s">
        <v>4</v>
      </c>
      <c r="B15" s="17" t="s">
        <v>5</v>
      </c>
      <c r="C15" s="74" t="s">
        <v>6</v>
      </c>
      <c r="D15" s="74" t="s">
        <v>7</v>
      </c>
      <c r="E15" s="74" t="s">
        <v>8</v>
      </c>
      <c r="F15" s="75" t="s">
        <v>9</v>
      </c>
      <c r="G15" s="88" t="s">
        <v>18</v>
      </c>
      <c r="H15" s="78"/>
      <c r="I15" s="78"/>
      <c r="J15" s="79"/>
      <c r="K15" s="163" t="s">
        <v>14</v>
      </c>
      <c r="L15" s="118"/>
      <c r="M15" s="77" t="s">
        <v>15</v>
      </c>
    </row>
    <row r="16" spans="1:19" ht="21" thickBot="1">
      <c r="A16" s="89"/>
      <c r="B16" s="102" t="s">
        <v>66</v>
      </c>
      <c r="C16" s="99" t="s">
        <v>63</v>
      </c>
      <c r="D16" s="91">
        <v>800</v>
      </c>
      <c r="E16" s="96">
        <f t="shared" ref="E16" si="1">SUM(D16*0.6)</f>
        <v>480</v>
      </c>
      <c r="F16" s="92" t="s">
        <v>53</v>
      </c>
      <c r="G16" s="97"/>
      <c r="H16" s="82"/>
      <c r="I16" s="82"/>
      <c r="J16" s="83"/>
      <c r="K16" s="84">
        <f>SUM(G16*6)</f>
        <v>0</v>
      </c>
      <c r="L16" s="85">
        <f>SUM(K16:K16)</f>
        <v>0</v>
      </c>
      <c r="M16" s="86">
        <f>SUM(E16*K16)</f>
        <v>0</v>
      </c>
    </row>
    <row r="17" spans="1:15" s="21" customFormat="1" ht="21" customHeight="1" thickBot="1">
      <c r="A17" s="16" t="s">
        <v>4</v>
      </c>
      <c r="B17" s="46" t="s">
        <v>5</v>
      </c>
      <c r="C17" s="47" t="s">
        <v>6</v>
      </c>
      <c r="D17" s="47" t="s">
        <v>7</v>
      </c>
      <c r="E17" s="47" t="s">
        <v>8</v>
      </c>
      <c r="F17" s="48" t="s">
        <v>9</v>
      </c>
      <c r="G17" s="38" t="s">
        <v>18</v>
      </c>
      <c r="H17" s="42"/>
      <c r="I17" s="43"/>
      <c r="J17" s="44"/>
      <c r="K17" s="117" t="s">
        <v>14</v>
      </c>
      <c r="L17" s="118"/>
      <c r="M17" s="16" t="s">
        <v>15</v>
      </c>
      <c r="N17" s="59"/>
      <c r="O17" s="59"/>
    </row>
    <row r="18" spans="1:15" ht="14" customHeight="1">
      <c r="A18" s="137" t="s">
        <v>67</v>
      </c>
      <c r="B18" s="119" t="s">
        <v>69</v>
      </c>
      <c r="C18" s="106" t="s">
        <v>63</v>
      </c>
      <c r="D18" s="39">
        <v>8000</v>
      </c>
      <c r="E18" s="39">
        <f t="shared" ref="E18:E20" si="2">SUM(D18*0.6)</f>
        <v>4800</v>
      </c>
      <c r="F18" s="30" t="s">
        <v>16</v>
      </c>
      <c r="G18" s="27"/>
      <c r="H18" s="60"/>
      <c r="I18" s="60"/>
      <c r="J18" s="61"/>
      <c r="K18" s="27">
        <f>SUM(G18:J18)</f>
        <v>0</v>
      </c>
      <c r="L18" s="109">
        <f>SUM(K18:K20)</f>
        <v>0</v>
      </c>
      <c r="M18" s="114">
        <f>SUM(E18*L18)</f>
        <v>0</v>
      </c>
      <c r="N18" s="23"/>
    </row>
    <row r="19" spans="1:15" ht="14" customHeight="1">
      <c r="A19" s="138"/>
      <c r="B19" s="120"/>
      <c r="C19" s="107"/>
      <c r="D19" s="31">
        <v>8000</v>
      </c>
      <c r="E19" s="31">
        <f t="shared" si="2"/>
        <v>4800</v>
      </c>
      <c r="F19" s="57" t="s">
        <v>56</v>
      </c>
      <c r="G19" s="58"/>
      <c r="H19" s="62"/>
      <c r="I19" s="62"/>
      <c r="J19" s="63"/>
      <c r="K19" s="58">
        <f>SUM(G19:J19)</f>
        <v>0</v>
      </c>
      <c r="L19" s="110"/>
      <c r="M19" s="115"/>
      <c r="N19" s="23"/>
    </row>
    <row r="20" spans="1:15" ht="14" customHeight="1" thickBot="1">
      <c r="A20" s="139"/>
      <c r="B20" s="121"/>
      <c r="C20" s="108"/>
      <c r="D20" s="40">
        <v>8000</v>
      </c>
      <c r="E20" s="40">
        <f t="shared" si="2"/>
        <v>4800</v>
      </c>
      <c r="F20" s="36" t="s">
        <v>70</v>
      </c>
      <c r="G20" s="33"/>
      <c r="H20" s="64"/>
      <c r="I20" s="64"/>
      <c r="J20" s="65"/>
      <c r="K20" s="33">
        <f>SUM(G20:J20)</f>
        <v>0</v>
      </c>
      <c r="L20" s="111"/>
      <c r="M20" s="116"/>
      <c r="N20" s="23"/>
      <c r="O20" s="70"/>
    </row>
    <row r="21" spans="1:15" s="21" customFormat="1" ht="21" customHeight="1" thickBot="1">
      <c r="A21" s="16"/>
      <c r="B21" s="18" t="s">
        <v>5</v>
      </c>
      <c r="C21" s="25" t="s">
        <v>6</v>
      </c>
      <c r="D21" s="25" t="s">
        <v>7</v>
      </c>
      <c r="E21" s="25" t="s">
        <v>8</v>
      </c>
      <c r="F21" s="26" t="s">
        <v>9</v>
      </c>
      <c r="G21" s="18" t="s">
        <v>10</v>
      </c>
      <c r="H21" s="19" t="s">
        <v>11</v>
      </c>
      <c r="I21" s="19" t="s">
        <v>12</v>
      </c>
      <c r="J21" s="20" t="s">
        <v>13</v>
      </c>
      <c r="K21" s="129" t="s">
        <v>14</v>
      </c>
      <c r="L21" s="118"/>
      <c r="M21" s="16" t="s">
        <v>15</v>
      </c>
      <c r="N21" s="59"/>
      <c r="O21" s="59"/>
    </row>
    <row r="22" spans="1:15" ht="14" customHeight="1">
      <c r="A22" s="137" t="s">
        <v>41</v>
      </c>
      <c r="B22" s="140" t="s">
        <v>32</v>
      </c>
      <c r="C22" s="106" t="s">
        <v>26</v>
      </c>
      <c r="D22" s="39">
        <v>6200</v>
      </c>
      <c r="E22" s="39">
        <f t="shared" ref="E22:E24" si="3">SUM(D22*0.6)</f>
        <v>3720</v>
      </c>
      <c r="F22" s="30" t="s">
        <v>16</v>
      </c>
      <c r="G22" s="22"/>
      <c r="H22" s="28"/>
      <c r="I22" s="28"/>
      <c r="J22" s="29"/>
      <c r="K22" s="27">
        <f>SUM(G22:J22)</f>
        <v>0</v>
      </c>
      <c r="L22" s="109">
        <f>SUM(K22:K24)</f>
        <v>0</v>
      </c>
      <c r="M22" s="114">
        <f>SUM(E22*L22)</f>
        <v>0</v>
      </c>
      <c r="N22" s="23"/>
    </row>
    <row r="23" spans="1:15" ht="14" customHeight="1">
      <c r="A23" s="138"/>
      <c r="B23" s="141"/>
      <c r="C23" s="107"/>
      <c r="D23" s="31">
        <v>6200</v>
      </c>
      <c r="E23" s="31">
        <f t="shared" si="3"/>
        <v>3720</v>
      </c>
      <c r="F23" s="57" t="s">
        <v>17</v>
      </c>
      <c r="G23" s="67"/>
      <c r="H23" s="56"/>
      <c r="I23" s="56"/>
      <c r="J23" s="32"/>
      <c r="K23" s="58">
        <f>SUM(G23:J23)</f>
        <v>0</v>
      </c>
      <c r="L23" s="110"/>
      <c r="M23" s="115"/>
      <c r="N23" s="23"/>
      <c r="O23" s="68"/>
    </row>
    <row r="24" spans="1:15" ht="14" customHeight="1" thickBot="1">
      <c r="A24" s="139"/>
      <c r="B24" s="142"/>
      <c r="C24" s="108"/>
      <c r="D24" s="40">
        <v>6200</v>
      </c>
      <c r="E24" s="40">
        <f t="shared" si="3"/>
        <v>3720</v>
      </c>
      <c r="F24" s="36" t="s">
        <v>19</v>
      </c>
      <c r="G24" s="37"/>
      <c r="H24" s="34"/>
      <c r="I24" s="34"/>
      <c r="J24" s="35"/>
      <c r="K24" s="33">
        <f>SUM(G24:J24)</f>
        <v>0</v>
      </c>
      <c r="L24" s="111"/>
      <c r="M24" s="116"/>
      <c r="N24" s="23"/>
    </row>
    <row r="25" spans="1:15" s="21" customFormat="1" ht="21" customHeight="1" thickBot="1">
      <c r="A25" s="16" t="s">
        <v>4</v>
      </c>
      <c r="B25" s="18" t="s">
        <v>5</v>
      </c>
      <c r="C25" s="25" t="s">
        <v>6</v>
      </c>
      <c r="D25" s="25" t="s">
        <v>7</v>
      </c>
      <c r="E25" s="25" t="s">
        <v>8</v>
      </c>
      <c r="F25" s="26" t="s">
        <v>9</v>
      </c>
      <c r="G25" s="18" t="s">
        <v>10</v>
      </c>
      <c r="H25" s="19" t="s">
        <v>11</v>
      </c>
      <c r="I25" s="19" t="s">
        <v>12</v>
      </c>
      <c r="J25" s="20" t="s">
        <v>13</v>
      </c>
      <c r="K25" s="129" t="s">
        <v>14</v>
      </c>
      <c r="L25" s="118"/>
      <c r="M25" s="16" t="s">
        <v>15</v>
      </c>
      <c r="N25" s="59"/>
      <c r="O25" s="59"/>
    </row>
    <row r="26" spans="1:15">
      <c r="A26" s="146" t="s">
        <v>42</v>
      </c>
      <c r="B26" s="122" t="s">
        <v>50</v>
      </c>
      <c r="C26" s="124" t="s">
        <v>26</v>
      </c>
      <c r="D26" s="39">
        <v>6400</v>
      </c>
      <c r="E26" s="39">
        <f t="shared" ref="E26:E28" si="4">SUM(D26*0.6)</f>
        <v>3840</v>
      </c>
      <c r="F26" s="30" t="s">
        <v>16</v>
      </c>
      <c r="G26" s="22"/>
      <c r="H26" s="28"/>
      <c r="I26" s="28"/>
      <c r="J26" s="29"/>
      <c r="K26" s="27">
        <f>SUM(G26:J26)</f>
        <v>0</v>
      </c>
      <c r="L26" s="109">
        <f>SUM(K26:K28)</f>
        <v>0</v>
      </c>
      <c r="M26" s="114">
        <f>SUM(E26*L26)</f>
        <v>0</v>
      </c>
      <c r="N26" s="23"/>
    </row>
    <row r="27" spans="1:15">
      <c r="A27" s="147"/>
      <c r="B27" s="150"/>
      <c r="C27" s="149"/>
      <c r="D27" s="31">
        <v>6400</v>
      </c>
      <c r="E27" s="31">
        <f t="shared" si="4"/>
        <v>3840</v>
      </c>
      <c r="F27" s="57" t="s">
        <v>17</v>
      </c>
      <c r="G27" s="67"/>
      <c r="H27" s="56"/>
      <c r="I27" s="56"/>
      <c r="J27" s="32"/>
      <c r="K27" s="58">
        <f>SUM(G27:J27)</f>
        <v>0</v>
      </c>
      <c r="L27" s="110"/>
      <c r="M27" s="115"/>
      <c r="N27" s="23"/>
      <c r="O27" s="68"/>
    </row>
    <row r="28" spans="1:15" ht="14" customHeight="1" thickBot="1">
      <c r="A28" s="148"/>
      <c r="B28" s="123"/>
      <c r="C28" s="125"/>
      <c r="D28" s="40">
        <v>6400</v>
      </c>
      <c r="E28" s="40">
        <f t="shared" si="4"/>
        <v>3840</v>
      </c>
      <c r="F28" s="36" t="s">
        <v>19</v>
      </c>
      <c r="G28" s="37"/>
      <c r="H28" s="34"/>
      <c r="I28" s="34"/>
      <c r="J28" s="35"/>
      <c r="K28" s="33">
        <f>SUM(G28:J28)</f>
        <v>0</v>
      </c>
      <c r="L28" s="111"/>
      <c r="M28" s="116"/>
      <c r="N28" s="23"/>
    </row>
    <row r="29" spans="1:15" s="21" customFormat="1" ht="21" customHeight="1" thickBot="1">
      <c r="A29" s="16" t="s">
        <v>4</v>
      </c>
      <c r="B29" s="24" t="s">
        <v>5</v>
      </c>
      <c r="C29" s="25" t="s">
        <v>6</v>
      </c>
      <c r="D29" s="25" t="s">
        <v>7</v>
      </c>
      <c r="E29" s="25" t="s">
        <v>8</v>
      </c>
      <c r="F29" s="26" t="s">
        <v>9</v>
      </c>
      <c r="G29" s="18" t="s">
        <v>10</v>
      </c>
      <c r="H29" s="19" t="s">
        <v>11</v>
      </c>
      <c r="I29" s="19" t="s">
        <v>12</v>
      </c>
      <c r="J29" s="20" t="s">
        <v>13</v>
      </c>
      <c r="K29" s="117" t="s">
        <v>14</v>
      </c>
      <c r="L29" s="118"/>
      <c r="M29" s="16" t="s">
        <v>15</v>
      </c>
      <c r="N29" s="59"/>
      <c r="O29" s="59"/>
    </row>
    <row r="30" spans="1:15" ht="14" customHeight="1">
      <c r="A30" s="146" t="s">
        <v>43</v>
      </c>
      <c r="B30" s="122" t="s">
        <v>30</v>
      </c>
      <c r="C30" s="124" t="s">
        <v>26</v>
      </c>
      <c r="D30" s="39">
        <v>6800</v>
      </c>
      <c r="E30" s="39">
        <f t="shared" ref="E30:E32" si="5">SUM(D30*0.6)</f>
        <v>4080</v>
      </c>
      <c r="F30" s="30" t="s">
        <v>16</v>
      </c>
      <c r="G30" s="22"/>
      <c r="H30" s="28"/>
      <c r="I30" s="28"/>
      <c r="J30" s="29"/>
      <c r="K30" s="27">
        <f>SUM(G30:J30)</f>
        <v>0</v>
      </c>
      <c r="L30" s="109">
        <f>SUM(K30:K32)</f>
        <v>0</v>
      </c>
      <c r="M30" s="114">
        <f>SUM(E30*L30)</f>
        <v>0</v>
      </c>
      <c r="N30" s="23"/>
    </row>
    <row r="31" spans="1:15" ht="14" customHeight="1">
      <c r="A31" s="147"/>
      <c r="B31" s="150"/>
      <c r="C31" s="149"/>
      <c r="D31" s="31">
        <v>6800</v>
      </c>
      <c r="E31" s="31">
        <f t="shared" si="5"/>
        <v>4080</v>
      </c>
      <c r="F31" s="57" t="s">
        <v>17</v>
      </c>
      <c r="G31" s="67"/>
      <c r="H31" s="56"/>
      <c r="I31" s="56"/>
      <c r="J31" s="32"/>
      <c r="K31" s="58">
        <f>SUM(G31:J31)</f>
        <v>0</v>
      </c>
      <c r="L31" s="110"/>
      <c r="M31" s="115"/>
      <c r="N31" s="23"/>
      <c r="O31" s="68"/>
    </row>
    <row r="32" spans="1:15" ht="14" customHeight="1" thickBot="1">
      <c r="A32" s="148"/>
      <c r="B32" s="123"/>
      <c r="C32" s="125"/>
      <c r="D32" s="40">
        <v>6800</v>
      </c>
      <c r="E32" s="40">
        <f t="shared" si="5"/>
        <v>4080</v>
      </c>
      <c r="F32" s="36" t="s">
        <v>19</v>
      </c>
      <c r="G32" s="37"/>
      <c r="H32" s="34"/>
      <c r="I32" s="34"/>
      <c r="J32" s="35"/>
      <c r="K32" s="33">
        <f>SUM(G32:J32)</f>
        <v>0</v>
      </c>
      <c r="L32" s="111"/>
      <c r="M32" s="116"/>
      <c r="N32" s="23"/>
    </row>
    <row r="33" spans="1:15" s="21" customFormat="1" ht="21" customHeight="1" thickBot="1">
      <c r="A33" s="16" t="s">
        <v>4</v>
      </c>
      <c r="B33" s="17" t="s">
        <v>5</v>
      </c>
      <c r="C33" s="47" t="s">
        <v>6</v>
      </c>
      <c r="D33" s="47" t="s">
        <v>7</v>
      </c>
      <c r="E33" s="47" t="s">
        <v>8</v>
      </c>
      <c r="F33" s="48" t="s">
        <v>9</v>
      </c>
      <c r="G33" s="18" t="s">
        <v>10</v>
      </c>
      <c r="H33" s="19" t="s">
        <v>11</v>
      </c>
      <c r="I33" s="19" t="s">
        <v>12</v>
      </c>
      <c r="J33" s="44"/>
      <c r="K33" s="117" t="s">
        <v>14</v>
      </c>
      <c r="L33" s="118"/>
      <c r="M33" s="16" t="s">
        <v>15</v>
      </c>
      <c r="N33" s="59"/>
      <c r="O33" s="59"/>
    </row>
    <row r="34" spans="1:15" ht="14" customHeight="1">
      <c r="A34" s="137" t="s">
        <v>44</v>
      </c>
      <c r="B34" s="143" t="s">
        <v>29</v>
      </c>
      <c r="C34" s="106" t="s">
        <v>26</v>
      </c>
      <c r="D34" s="39">
        <v>8000</v>
      </c>
      <c r="E34" s="39">
        <f t="shared" ref="E34:E35" si="6">SUM(D34*0.6)</f>
        <v>4800</v>
      </c>
      <c r="F34" s="30" t="s">
        <v>16</v>
      </c>
      <c r="G34" s="27"/>
      <c r="H34" s="28"/>
      <c r="I34" s="28"/>
      <c r="J34" s="100"/>
      <c r="K34" s="27">
        <f>SUM(G34:J34)</f>
        <v>0</v>
      </c>
      <c r="L34" s="109">
        <f>SUM(K34:K35)</f>
        <v>0</v>
      </c>
      <c r="M34" s="114">
        <f>SUM(E34*L34)</f>
        <v>0</v>
      </c>
      <c r="N34" s="23"/>
    </row>
    <row r="35" spans="1:15" ht="14" customHeight="1" thickBot="1">
      <c r="A35" s="138"/>
      <c r="B35" s="144"/>
      <c r="C35" s="107"/>
      <c r="D35" s="72">
        <v>8000</v>
      </c>
      <c r="E35" s="72">
        <f t="shared" si="6"/>
        <v>4800</v>
      </c>
      <c r="F35" s="73" t="s">
        <v>17</v>
      </c>
      <c r="G35" s="58"/>
      <c r="H35" s="56"/>
      <c r="I35" s="56"/>
      <c r="J35" s="101"/>
      <c r="K35" s="58">
        <f>SUM(G35:J35)</f>
        <v>0</v>
      </c>
      <c r="L35" s="110"/>
      <c r="M35" s="115"/>
      <c r="N35" s="23"/>
      <c r="O35" s="68"/>
    </row>
    <row r="36" spans="1:15" s="21" customFormat="1" ht="21" customHeight="1" thickBot="1">
      <c r="A36" s="16" t="s">
        <v>4</v>
      </c>
      <c r="B36" s="17" t="s">
        <v>5</v>
      </c>
      <c r="C36" s="74" t="s">
        <v>6</v>
      </c>
      <c r="D36" s="74" t="s">
        <v>7</v>
      </c>
      <c r="E36" s="74" t="s">
        <v>8</v>
      </c>
      <c r="F36" s="75" t="s">
        <v>9</v>
      </c>
      <c r="G36" s="18" t="s">
        <v>10</v>
      </c>
      <c r="H36" s="19" t="s">
        <v>11</v>
      </c>
      <c r="I36" s="19" t="s">
        <v>12</v>
      </c>
      <c r="J36" s="20" t="s">
        <v>13</v>
      </c>
      <c r="K36" s="117" t="s">
        <v>14</v>
      </c>
      <c r="L36" s="118"/>
      <c r="M36" s="16" t="s">
        <v>15</v>
      </c>
      <c r="N36" s="59"/>
      <c r="O36" s="59"/>
    </row>
    <row r="37" spans="1:15" ht="14" customHeight="1">
      <c r="A37" s="137" t="s">
        <v>45</v>
      </c>
      <c r="B37" s="143" t="s">
        <v>51</v>
      </c>
      <c r="C37" s="106" t="s">
        <v>26</v>
      </c>
      <c r="D37" s="39">
        <v>11800</v>
      </c>
      <c r="E37" s="39">
        <f t="shared" ref="E37:E39" si="7">SUM(D37*0.6)</f>
        <v>7080</v>
      </c>
      <c r="F37" s="30" t="s">
        <v>16</v>
      </c>
      <c r="G37" s="27"/>
      <c r="H37" s="28"/>
      <c r="I37" s="28"/>
      <c r="J37" s="29"/>
      <c r="K37" s="27">
        <f>SUM(G37:J37)</f>
        <v>0</v>
      </c>
      <c r="L37" s="109">
        <f>SUM(K37:K39)</f>
        <v>0</v>
      </c>
      <c r="M37" s="114">
        <f>SUM(E37*L37)</f>
        <v>0</v>
      </c>
      <c r="N37" s="23"/>
    </row>
    <row r="38" spans="1:15" ht="14" customHeight="1">
      <c r="A38" s="138"/>
      <c r="B38" s="144"/>
      <c r="C38" s="107"/>
      <c r="D38" s="31">
        <v>11800</v>
      </c>
      <c r="E38" s="31">
        <f t="shared" si="7"/>
        <v>7080</v>
      </c>
      <c r="F38" s="57" t="s">
        <v>19</v>
      </c>
      <c r="G38" s="58"/>
      <c r="H38" s="56"/>
      <c r="I38" s="56"/>
      <c r="J38" s="32"/>
      <c r="K38" s="58">
        <f>SUM(G38:J38)</f>
        <v>0</v>
      </c>
      <c r="L38" s="110"/>
      <c r="M38" s="115"/>
      <c r="N38" s="23"/>
      <c r="O38" s="68"/>
    </row>
    <row r="39" spans="1:15" ht="14" customHeight="1" thickBot="1">
      <c r="A39" s="139"/>
      <c r="B39" s="145"/>
      <c r="C39" s="108"/>
      <c r="D39" s="40">
        <v>11800</v>
      </c>
      <c r="E39" s="40">
        <f t="shared" si="7"/>
        <v>7080</v>
      </c>
      <c r="F39" s="36" t="s">
        <v>53</v>
      </c>
      <c r="G39" s="33"/>
      <c r="H39" s="34"/>
      <c r="I39" s="34"/>
      <c r="J39" s="35"/>
      <c r="K39" s="33">
        <f>SUM(G39:J39)</f>
        <v>0</v>
      </c>
      <c r="L39" s="111"/>
      <c r="M39" s="116"/>
      <c r="N39" s="23"/>
    </row>
    <row r="40" spans="1:15" s="21" customFormat="1" ht="21" customHeight="1" thickBot="1">
      <c r="A40" s="16" t="s">
        <v>4</v>
      </c>
      <c r="B40" s="46" t="s">
        <v>5</v>
      </c>
      <c r="C40" s="47" t="s">
        <v>6</v>
      </c>
      <c r="D40" s="47" t="s">
        <v>7</v>
      </c>
      <c r="E40" s="47" t="s">
        <v>8</v>
      </c>
      <c r="F40" s="48" t="s">
        <v>9</v>
      </c>
      <c r="G40" s="18" t="s">
        <v>10</v>
      </c>
      <c r="H40" s="19" t="s">
        <v>11</v>
      </c>
      <c r="I40" s="19" t="s">
        <v>12</v>
      </c>
      <c r="J40" s="20" t="s">
        <v>13</v>
      </c>
      <c r="K40" s="117" t="s">
        <v>14</v>
      </c>
      <c r="L40" s="118"/>
      <c r="M40" s="16" t="s">
        <v>15</v>
      </c>
      <c r="N40" s="59"/>
      <c r="O40" s="59"/>
    </row>
    <row r="41" spans="1:15" ht="14" customHeight="1">
      <c r="A41" s="137" t="s">
        <v>46</v>
      </c>
      <c r="B41" s="143" t="s">
        <v>52</v>
      </c>
      <c r="C41" s="106" t="s">
        <v>26</v>
      </c>
      <c r="D41" s="39">
        <v>13800</v>
      </c>
      <c r="E41" s="39">
        <f t="shared" ref="E41:E43" si="8">SUM(D41*0.6)</f>
        <v>8280</v>
      </c>
      <c r="F41" s="30" t="s">
        <v>16</v>
      </c>
      <c r="G41" s="27"/>
      <c r="H41" s="28"/>
      <c r="I41" s="28"/>
      <c r="J41" s="29"/>
      <c r="K41" s="27">
        <f>SUM(G41:J41)</f>
        <v>0</v>
      </c>
      <c r="L41" s="109">
        <f>SUM(K41:K43)</f>
        <v>0</v>
      </c>
      <c r="M41" s="114">
        <f>SUM(E41*L41)</f>
        <v>0</v>
      </c>
      <c r="N41" s="23"/>
    </row>
    <row r="42" spans="1:15" ht="14" customHeight="1">
      <c r="A42" s="138"/>
      <c r="B42" s="144"/>
      <c r="C42" s="107"/>
      <c r="D42" s="31">
        <v>13800</v>
      </c>
      <c r="E42" s="31">
        <f t="shared" si="8"/>
        <v>8280</v>
      </c>
      <c r="F42" s="57" t="s">
        <v>19</v>
      </c>
      <c r="G42" s="58"/>
      <c r="H42" s="56"/>
      <c r="I42" s="56"/>
      <c r="J42" s="32"/>
      <c r="K42" s="58">
        <f>SUM(G42:J42)</f>
        <v>0</v>
      </c>
      <c r="L42" s="110"/>
      <c r="M42" s="115"/>
      <c r="N42" s="23"/>
      <c r="O42" s="68"/>
    </row>
    <row r="43" spans="1:15" ht="14" customHeight="1" thickBot="1">
      <c r="A43" s="139"/>
      <c r="B43" s="145"/>
      <c r="C43" s="108"/>
      <c r="D43" s="40">
        <v>13800</v>
      </c>
      <c r="E43" s="40">
        <f t="shared" si="8"/>
        <v>8280</v>
      </c>
      <c r="F43" s="36" t="s">
        <v>53</v>
      </c>
      <c r="G43" s="33"/>
      <c r="H43" s="34"/>
      <c r="I43" s="34"/>
      <c r="J43" s="35"/>
      <c r="K43" s="33">
        <f>SUM(G43:J43)</f>
        <v>0</v>
      </c>
      <c r="L43" s="111"/>
      <c r="M43" s="116"/>
      <c r="N43" s="23"/>
    </row>
    <row r="44" spans="1:15" s="21" customFormat="1" ht="21" customHeight="1" thickBot="1">
      <c r="A44" s="16" t="s">
        <v>4</v>
      </c>
      <c r="B44" s="46" t="s">
        <v>5</v>
      </c>
      <c r="C44" s="47" t="s">
        <v>6</v>
      </c>
      <c r="D44" s="47" t="s">
        <v>7</v>
      </c>
      <c r="E44" s="47" t="s">
        <v>8</v>
      </c>
      <c r="F44" s="48" t="s">
        <v>9</v>
      </c>
      <c r="G44" s="38" t="s">
        <v>18</v>
      </c>
      <c r="H44" s="42"/>
      <c r="I44" s="43"/>
      <c r="J44" s="44"/>
      <c r="K44" s="117" t="s">
        <v>14</v>
      </c>
      <c r="L44" s="118"/>
      <c r="M44" s="16" t="s">
        <v>15</v>
      </c>
      <c r="N44" s="59"/>
      <c r="O44" s="59"/>
    </row>
    <row r="45" spans="1:15" ht="14" customHeight="1">
      <c r="A45" s="137" t="s">
        <v>38</v>
      </c>
      <c r="B45" s="119" t="s">
        <v>37</v>
      </c>
      <c r="C45" s="106" t="s">
        <v>26</v>
      </c>
      <c r="D45" s="39">
        <v>5200</v>
      </c>
      <c r="E45" s="39">
        <f t="shared" ref="E45:E47" si="9">SUM(D45*0.6)</f>
        <v>3120</v>
      </c>
      <c r="F45" s="30" t="s">
        <v>16</v>
      </c>
      <c r="G45" s="27"/>
      <c r="H45" s="60"/>
      <c r="I45" s="60"/>
      <c r="J45" s="61"/>
      <c r="K45" s="27">
        <f>SUM(G45:J45)</f>
        <v>0</v>
      </c>
      <c r="L45" s="109">
        <f>SUM(K45:K47)</f>
        <v>0</v>
      </c>
      <c r="M45" s="114">
        <f>SUM(E45*L45)</f>
        <v>0</v>
      </c>
      <c r="N45" s="23"/>
    </row>
    <row r="46" spans="1:15" ht="14" customHeight="1">
      <c r="A46" s="138"/>
      <c r="B46" s="120"/>
      <c r="C46" s="107"/>
      <c r="D46" s="31">
        <v>5200</v>
      </c>
      <c r="E46" s="31">
        <f t="shared" si="9"/>
        <v>3120</v>
      </c>
      <c r="F46" s="57" t="s">
        <v>17</v>
      </c>
      <c r="G46" s="58"/>
      <c r="H46" s="62"/>
      <c r="I46" s="62"/>
      <c r="J46" s="63"/>
      <c r="K46" s="58">
        <f>SUM(G46:J46)</f>
        <v>0</v>
      </c>
      <c r="L46" s="110"/>
      <c r="M46" s="115"/>
      <c r="N46" s="23"/>
    </row>
    <row r="47" spans="1:15" ht="14" customHeight="1" thickBot="1">
      <c r="A47" s="139"/>
      <c r="B47" s="121"/>
      <c r="C47" s="108"/>
      <c r="D47" s="40">
        <v>5200</v>
      </c>
      <c r="E47" s="40">
        <f t="shared" si="9"/>
        <v>3120</v>
      </c>
      <c r="F47" s="36" t="s">
        <v>27</v>
      </c>
      <c r="G47" s="33"/>
      <c r="H47" s="64"/>
      <c r="I47" s="64"/>
      <c r="J47" s="65"/>
      <c r="K47" s="33">
        <f>SUM(G47:J47)</f>
        <v>0</v>
      </c>
      <c r="L47" s="111"/>
      <c r="M47" s="116"/>
      <c r="N47" s="23"/>
      <c r="O47" s="70"/>
    </row>
    <row r="48" spans="1:15" s="21" customFormat="1" ht="21" customHeight="1" thickBot="1">
      <c r="A48" s="16" t="s">
        <v>4</v>
      </c>
      <c r="B48" s="46" t="s">
        <v>5</v>
      </c>
      <c r="C48" s="47" t="s">
        <v>6</v>
      </c>
      <c r="D48" s="47" t="s">
        <v>7</v>
      </c>
      <c r="E48" s="47" t="s">
        <v>8</v>
      </c>
      <c r="F48" s="48" t="s">
        <v>9</v>
      </c>
      <c r="G48" s="38" t="s">
        <v>18</v>
      </c>
      <c r="H48" s="42"/>
      <c r="I48" s="43"/>
      <c r="J48" s="44"/>
      <c r="K48" s="117" t="s">
        <v>14</v>
      </c>
      <c r="L48" s="118"/>
      <c r="M48" s="16" t="s">
        <v>15</v>
      </c>
      <c r="N48" s="59"/>
      <c r="O48" s="59"/>
    </row>
    <row r="49" spans="1:15" ht="14" customHeight="1">
      <c r="A49" s="137" t="s">
        <v>39</v>
      </c>
      <c r="B49" s="119" t="s">
        <v>35</v>
      </c>
      <c r="C49" s="106" t="s">
        <v>26</v>
      </c>
      <c r="D49" s="39">
        <v>7800</v>
      </c>
      <c r="E49" s="39">
        <f t="shared" ref="E49:E51" si="10">SUM(D49*0.6)</f>
        <v>4680</v>
      </c>
      <c r="F49" s="30" t="s">
        <v>16</v>
      </c>
      <c r="G49" s="27"/>
      <c r="H49" s="60"/>
      <c r="I49" s="60"/>
      <c r="J49" s="61"/>
      <c r="K49" s="27">
        <f>SUM(G49:J49)</f>
        <v>0</v>
      </c>
      <c r="L49" s="109">
        <f>SUM(K49:K51)</f>
        <v>0</v>
      </c>
      <c r="M49" s="114">
        <f>SUM(E49*L49)</f>
        <v>0</v>
      </c>
      <c r="N49" s="23"/>
    </row>
    <row r="50" spans="1:15" ht="14" customHeight="1">
      <c r="A50" s="138"/>
      <c r="B50" s="120"/>
      <c r="C50" s="107"/>
      <c r="D50" s="31">
        <v>7800</v>
      </c>
      <c r="E50" s="31">
        <f t="shared" si="10"/>
        <v>4680</v>
      </c>
      <c r="F50" s="57" t="s">
        <v>71</v>
      </c>
      <c r="G50" s="58"/>
      <c r="H50" s="62"/>
      <c r="I50" s="62"/>
      <c r="J50" s="63"/>
      <c r="K50" s="58">
        <f>SUM(G50:J50)</f>
        <v>0</v>
      </c>
      <c r="L50" s="110"/>
      <c r="M50" s="115"/>
      <c r="N50" s="23"/>
    </row>
    <row r="51" spans="1:15" ht="14" customHeight="1" thickBot="1">
      <c r="A51" s="139"/>
      <c r="B51" s="121"/>
      <c r="C51" s="108"/>
      <c r="D51" s="40">
        <v>7800</v>
      </c>
      <c r="E51" s="40">
        <f t="shared" si="10"/>
        <v>4680</v>
      </c>
      <c r="F51" s="36" t="s">
        <v>73</v>
      </c>
      <c r="G51" s="33"/>
      <c r="H51" s="64"/>
      <c r="I51" s="64"/>
      <c r="J51" s="65"/>
      <c r="K51" s="33">
        <f>SUM(G51:J51)</f>
        <v>0</v>
      </c>
      <c r="L51" s="111"/>
      <c r="M51" s="116"/>
      <c r="N51" s="23"/>
      <c r="O51" s="70"/>
    </row>
    <row r="52" spans="1:15" s="21" customFormat="1" ht="21" customHeight="1" thickBot="1">
      <c r="A52" s="16" t="s">
        <v>4</v>
      </c>
      <c r="B52" s="24" t="s">
        <v>5</v>
      </c>
      <c r="C52" s="25" t="s">
        <v>6</v>
      </c>
      <c r="D52" s="25" t="s">
        <v>7</v>
      </c>
      <c r="E52" s="25" t="s">
        <v>8</v>
      </c>
      <c r="F52" s="26" t="s">
        <v>9</v>
      </c>
      <c r="G52" s="24" t="s">
        <v>10</v>
      </c>
      <c r="H52" s="25" t="s">
        <v>11</v>
      </c>
      <c r="I52" s="25" t="s">
        <v>12</v>
      </c>
      <c r="J52" s="44"/>
      <c r="K52" s="112" t="s">
        <v>14</v>
      </c>
      <c r="L52" s="113"/>
      <c r="M52" s="16" t="s">
        <v>15</v>
      </c>
      <c r="N52" s="59"/>
      <c r="O52" s="59"/>
    </row>
    <row r="53" spans="1:15" ht="14" customHeight="1">
      <c r="A53" s="146" t="s">
        <v>48</v>
      </c>
      <c r="B53" s="122" t="s">
        <v>31</v>
      </c>
      <c r="C53" s="124" t="s">
        <v>26</v>
      </c>
      <c r="D53" s="39">
        <v>15800</v>
      </c>
      <c r="E53" s="39">
        <f t="shared" ref="E53:E54" si="11">SUM(D53*0.6)</f>
        <v>9480</v>
      </c>
      <c r="F53" s="30" t="s">
        <v>16</v>
      </c>
      <c r="G53" s="22"/>
      <c r="H53" s="28"/>
      <c r="I53" s="29"/>
      <c r="J53" s="61"/>
      <c r="K53" s="22">
        <f>SUM(G53:J53)</f>
        <v>0</v>
      </c>
      <c r="L53" s="126">
        <f>SUM(K53:K54)</f>
        <v>0</v>
      </c>
      <c r="M53" s="114">
        <f>SUM(E53*L53)</f>
        <v>0</v>
      </c>
      <c r="N53" s="23"/>
      <c r="O53" s="68"/>
    </row>
    <row r="54" spans="1:15" ht="14" customHeight="1" thickBot="1">
      <c r="A54" s="147"/>
      <c r="B54" s="123"/>
      <c r="C54" s="125"/>
      <c r="D54" s="40">
        <v>15800</v>
      </c>
      <c r="E54" s="40">
        <f t="shared" si="11"/>
        <v>9480</v>
      </c>
      <c r="F54" s="36" t="s">
        <v>34</v>
      </c>
      <c r="G54" s="37"/>
      <c r="H54" s="34"/>
      <c r="I54" s="35"/>
      <c r="J54" s="65"/>
      <c r="K54" s="37">
        <f>SUM(G54:J54)</f>
        <v>0</v>
      </c>
      <c r="L54" s="127"/>
      <c r="M54" s="115"/>
      <c r="N54" s="23"/>
    </row>
    <row r="55" spans="1:15" s="21" customFormat="1" ht="21" customHeight="1" thickBot="1">
      <c r="A55" s="16" t="s">
        <v>4</v>
      </c>
      <c r="B55" s="46" t="s">
        <v>5</v>
      </c>
      <c r="C55" s="47" t="s">
        <v>6</v>
      </c>
      <c r="D55" s="47" t="s">
        <v>7</v>
      </c>
      <c r="E55" s="47" t="s">
        <v>8</v>
      </c>
      <c r="F55" s="48" t="s">
        <v>9</v>
      </c>
      <c r="G55" s="38" t="s">
        <v>18</v>
      </c>
      <c r="H55" s="42"/>
      <c r="I55" s="43"/>
      <c r="J55" s="44"/>
      <c r="K55" s="117" t="s">
        <v>14</v>
      </c>
      <c r="L55" s="118"/>
      <c r="M55" s="16" t="s">
        <v>15</v>
      </c>
      <c r="N55" s="59"/>
      <c r="O55" s="69"/>
    </row>
    <row r="56" spans="1:15" ht="14" customHeight="1">
      <c r="A56" s="137" t="s">
        <v>40</v>
      </c>
      <c r="B56" s="119" t="s">
        <v>36</v>
      </c>
      <c r="C56" s="106" t="s">
        <v>25</v>
      </c>
      <c r="D56" s="39">
        <v>7000</v>
      </c>
      <c r="E56" s="39">
        <f t="shared" ref="E56:E58" si="12">SUM(D56*0.6)</f>
        <v>4200</v>
      </c>
      <c r="F56" s="30" t="s">
        <v>16</v>
      </c>
      <c r="G56" s="27"/>
      <c r="H56" s="60"/>
      <c r="I56" s="60"/>
      <c r="J56" s="61"/>
      <c r="K56" s="27">
        <f>SUM(G56:J56)</f>
        <v>0</v>
      </c>
      <c r="L56" s="109">
        <f>SUM(K56:K58)</f>
        <v>0</v>
      </c>
      <c r="M56" s="114">
        <f>SUM(E56*L56)</f>
        <v>0</v>
      </c>
      <c r="N56" s="23"/>
      <c r="O56" s="71"/>
    </row>
    <row r="57" spans="1:15" ht="14" customHeight="1">
      <c r="A57" s="138"/>
      <c r="B57" s="120"/>
      <c r="C57" s="107"/>
      <c r="D57" s="31">
        <v>7000</v>
      </c>
      <c r="E57" s="31">
        <f t="shared" si="12"/>
        <v>4200</v>
      </c>
      <c r="F57" s="57" t="s">
        <v>19</v>
      </c>
      <c r="G57" s="58"/>
      <c r="H57" s="62"/>
      <c r="I57" s="62"/>
      <c r="J57" s="63"/>
      <c r="K57" s="58">
        <f>SUM(G57:J57)</f>
        <v>0</v>
      </c>
      <c r="L57" s="110"/>
      <c r="M57" s="115"/>
      <c r="N57" s="23"/>
      <c r="O57" s="70"/>
    </row>
    <row r="58" spans="1:15" ht="14" customHeight="1" thickBot="1">
      <c r="A58" s="139"/>
      <c r="B58" s="121"/>
      <c r="C58" s="108"/>
      <c r="D58" s="40">
        <v>7000</v>
      </c>
      <c r="E58" s="40">
        <f t="shared" si="12"/>
        <v>4200</v>
      </c>
      <c r="F58" s="36" t="s">
        <v>74</v>
      </c>
      <c r="G58" s="33"/>
      <c r="H58" s="64"/>
      <c r="I58" s="64"/>
      <c r="J58" s="65"/>
      <c r="K58" s="33">
        <f>SUM(G58:J58)</f>
        <v>0</v>
      </c>
      <c r="L58" s="111"/>
      <c r="M58" s="116"/>
      <c r="N58" s="23"/>
    </row>
    <row r="59" spans="1:15" s="21" customFormat="1" ht="21" customHeight="1" thickBot="1">
      <c r="A59" s="16" t="s">
        <v>4</v>
      </c>
      <c r="B59" s="46" t="s">
        <v>5</v>
      </c>
      <c r="C59" s="47" t="s">
        <v>6</v>
      </c>
      <c r="D59" s="47" t="s">
        <v>7</v>
      </c>
      <c r="E59" s="47" t="s">
        <v>8</v>
      </c>
      <c r="F59" s="48" t="s">
        <v>9</v>
      </c>
      <c r="G59" s="18" t="s">
        <v>10</v>
      </c>
      <c r="H59" s="19" t="s">
        <v>11</v>
      </c>
      <c r="I59" s="19" t="s">
        <v>12</v>
      </c>
      <c r="J59" s="20" t="s">
        <v>13</v>
      </c>
      <c r="K59" s="117" t="s">
        <v>14</v>
      </c>
      <c r="L59" s="118"/>
      <c r="M59" s="16" t="s">
        <v>15</v>
      </c>
      <c r="N59" s="59"/>
      <c r="O59" s="59"/>
    </row>
    <row r="60" spans="1:15" ht="14" customHeight="1">
      <c r="A60" s="137" t="s">
        <v>47</v>
      </c>
      <c r="B60" s="119" t="s">
        <v>33</v>
      </c>
      <c r="C60" s="106" t="s">
        <v>25</v>
      </c>
      <c r="D60" s="39">
        <v>15800</v>
      </c>
      <c r="E60" s="39">
        <f t="shared" ref="E60:E62" si="13">SUM(D60*0.6)</f>
        <v>9480</v>
      </c>
      <c r="F60" s="30" t="s">
        <v>16</v>
      </c>
      <c r="G60" s="27"/>
      <c r="H60" s="28"/>
      <c r="I60" s="28"/>
      <c r="J60" s="29"/>
      <c r="K60" s="27">
        <f>SUM(G60:J60)</f>
        <v>0</v>
      </c>
      <c r="L60" s="109">
        <f>SUM(K60:K62)</f>
        <v>0</v>
      </c>
      <c r="M60" s="114">
        <f>SUM(E60*L60)</f>
        <v>0</v>
      </c>
      <c r="N60" s="23"/>
    </row>
    <row r="61" spans="1:15" ht="14" customHeight="1">
      <c r="A61" s="138"/>
      <c r="B61" s="120"/>
      <c r="C61" s="107"/>
      <c r="D61" s="31">
        <v>15800</v>
      </c>
      <c r="E61" s="31">
        <f t="shared" si="13"/>
        <v>9480</v>
      </c>
      <c r="F61" s="57" t="s">
        <v>19</v>
      </c>
      <c r="G61" s="58"/>
      <c r="H61" s="56"/>
      <c r="I61" s="56"/>
      <c r="J61" s="32"/>
      <c r="K61" s="58">
        <f>SUM(G61:J61)</f>
        <v>0</v>
      </c>
      <c r="L61" s="110"/>
      <c r="M61" s="115"/>
      <c r="N61" s="23"/>
      <c r="O61" s="70"/>
    </row>
    <row r="62" spans="1:15" ht="14" customHeight="1" thickBot="1">
      <c r="A62" s="139"/>
      <c r="B62" s="121"/>
      <c r="C62" s="108"/>
      <c r="D62" s="40">
        <v>15800</v>
      </c>
      <c r="E62" s="40">
        <f t="shared" si="13"/>
        <v>9480</v>
      </c>
      <c r="F62" s="36" t="s">
        <v>53</v>
      </c>
      <c r="G62" s="33"/>
      <c r="H62" s="34"/>
      <c r="I62" s="34"/>
      <c r="J62" s="35"/>
      <c r="K62" s="33">
        <f>SUM(G62:J62)</f>
        <v>0</v>
      </c>
      <c r="L62" s="111"/>
      <c r="M62" s="116"/>
      <c r="N62" s="23"/>
      <c r="O62" s="68"/>
    </row>
    <row r="63" spans="1:15" s="21" customFormat="1" ht="21" customHeight="1" thickBot="1">
      <c r="A63" s="16" t="s">
        <v>4</v>
      </c>
      <c r="B63" s="24"/>
      <c r="C63" s="25" t="s">
        <v>6</v>
      </c>
      <c r="D63" s="25" t="s">
        <v>7</v>
      </c>
      <c r="E63" s="25" t="s">
        <v>8</v>
      </c>
      <c r="F63" s="26" t="s">
        <v>9</v>
      </c>
      <c r="G63" s="18" t="s">
        <v>10</v>
      </c>
      <c r="H63" s="19" t="s">
        <v>11</v>
      </c>
      <c r="I63" s="19" t="s">
        <v>12</v>
      </c>
      <c r="J63" s="20" t="s">
        <v>13</v>
      </c>
      <c r="K63" s="112" t="s">
        <v>14</v>
      </c>
      <c r="L63" s="113"/>
      <c r="M63" s="16" t="s">
        <v>15</v>
      </c>
      <c r="N63" s="59"/>
      <c r="O63" s="59"/>
    </row>
    <row r="64" spans="1:15" ht="14" customHeight="1">
      <c r="A64" s="146" t="s">
        <v>49</v>
      </c>
      <c r="B64" s="158" t="s">
        <v>55</v>
      </c>
      <c r="C64" s="124" t="s">
        <v>25</v>
      </c>
      <c r="D64" s="39">
        <v>26800</v>
      </c>
      <c r="E64" s="39">
        <f>SUM(D64*0.6)</f>
        <v>16080</v>
      </c>
      <c r="F64" s="30" t="s">
        <v>16</v>
      </c>
      <c r="G64" s="27"/>
      <c r="H64" s="28"/>
      <c r="I64" s="28"/>
      <c r="J64" s="29"/>
      <c r="K64" s="27">
        <f>SUM(G64:J64)</f>
        <v>0</v>
      </c>
      <c r="L64" s="130">
        <f>SUM(K64:K66)</f>
        <v>0</v>
      </c>
      <c r="M64" s="161">
        <f>SUM(E64*L64)</f>
        <v>0</v>
      </c>
      <c r="N64" s="23"/>
      <c r="O64" s="12"/>
    </row>
    <row r="65" spans="1:15" ht="14" customHeight="1">
      <c r="A65" s="147"/>
      <c r="B65" s="159"/>
      <c r="C65" s="149"/>
      <c r="D65" s="31">
        <v>26800</v>
      </c>
      <c r="E65" s="31">
        <f>SUM(D65*0.6)</f>
        <v>16080</v>
      </c>
      <c r="F65" s="57" t="s">
        <v>28</v>
      </c>
      <c r="G65" s="58"/>
      <c r="H65" s="56"/>
      <c r="I65" s="56"/>
      <c r="J65" s="32"/>
      <c r="K65" s="58">
        <f>SUM(G65:J65)</f>
        <v>0</v>
      </c>
      <c r="L65" s="131"/>
      <c r="M65" s="162"/>
      <c r="N65" s="23"/>
      <c r="O65" s="12"/>
    </row>
    <row r="66" spans="1:15" ht="14" customHeight="1" thickBot="1">
      <c r="A66" s="147"/>
      <c r="B66" s="160"/>
      <c r="C66" s="125"/>
      <c r="D66" s="40">
        <v>26800</v>
      </c>
      <c r="E66" s="40">
        <f>SUM(D66*0.6)</f>
        <v>16080</v>
      </c>
      <c r="F66" s="36" t="s">
        <v>72</v>
      </c>
      <c r="G66" s="33"/>
      <c r="H66" s="34"/>
      <c r="I66" s="34"/>
      <c r="J66" s="35"/>
      <c r="K66" s="58">
        <f>SUM(G66:J66)</f>
        <v>0</v>
      </c>
      <c r="L66" s="131"/>
      <c r="M66" s="162"/>
      <c r="N66" s="23"/>
      <c r="O66" s="70"/>
    </row>
    <row r="67" spans="1:15" s="21" customFormat="1" ht="21" customHeight="1" thickBot="1">
      <c r="A67" s="76" t="s">
        <v>4</v>
      </c>
      <c r="B67" s="24"/>
      <c r="C67" s="25" t="s">
        <v>6</v>
      </c>
      <c r="D67" s="25" t="s">
        <v>7</v>
      </c>
      <c r="E67" s="25" t="s">
        <v>8</v>
      </c>
      <c r="F67" s="26" t="s">
        <v>9</v>
      </c>
      <c r="G67" s="18" t="s">
        <v>10</v>
      </c>
      <c r="H67" s="19" t="s">
        <v>11</v>
      </c>
      <c r="I67" s="19" t="s">
        <v>12</v>
      </c>
      <c r="J67" s="20" t="s">
        <v>13</v>
      </c>
      <c r="K67" s="112" t="s">
        <v>14</v>
      </c>
      <c r="L67" s="113"/>
      <c r="M67" s="16" t="s">
        <v>15</v>
      </c>
      <c r="N67" s="59"/>
      <c r="O67" s="59"/>
    </row>
    <row r="68" spans="1:15" ht="14" customHeight="1">
      <c r="A68" s="151" t="s">
        <v>54</v>
      </c>
      <c r="B68" s="154" t="s">
        <v>57</v>
      </c>
      <c r="C68" s="124" t="s">
        <v>25</v>
      </c>
      <c r="D68" s="39">
        <v>32800</v>
      </c>
      <c r="E68" s="39">
        <f>SUM(D68*0.6)</f>
        <v>19680</v>
      </c>
      <c r="F68" s="29" t="s">
        <v>16</v>
      </c>
      <c r="G68" s="27"/>
      <c r="H68" s="28"/>
      <c r="I68" s="28"/>
      <c r="J68" s="29"/>
      <c r="K68" s="27">
        <f>SUM(G68:J68)</f>
        <v>0</v>
      </c>
      <c r="L68" s="130">
        <f>SUM(K68:K71)</f>
        <v>0</v>
      </c>
      <c r="M68" s="114">
        <f>SUM(E68*L68)</f>
        <v>0</v>
      </c>
      <c r="N68" s="23"/>
      <c r="O68" s="12"/>
    </row>
    <row r="69" spans="1:15" ht="14" customHeight="1">
      <c r="A69" s="152"/>
      <c r="B69" s="155"/>
      <c r="C69" s="149"/>
      <c r="D69" s="31">
        <v>32800</v>
      </c>
      <c r="E69" s="31">
        <f>SUM(D69*0.6)</f>
        <v>19680</v>
      </c>
      <c r="F69" s="32" t="s">
        <v>53</v>
      </c>
      <c r="G69" s="58"/>
      <c r="H69" s="56"/>
      <c r="I69" s="56"/>
      <c r="J69" s="32"/>
      <c r="K69" s="58">
        <f>SUM(G69:J69)</f>
        <v>0</v>
      </c>
      <c r="L69" s="131"/>
      <c r="M69" s="115"/>
      <c r="N69" s="23"/>
      <c r="O69" s="12"/>
    </row>
    <row r="70" spans="1:15" ht="14" customHeight="1">
      <c r="A70" s="152"/>
      <c r="B70" s="155"/>
      <c r="C70" s="149"/>
      <c r="D70" s="31">
        <v>32800</v>
      </c>
      <c r="E70" s="31">
        <f>SUM(D70*0.6)</f>
        <v>19680</v>
      </c>
      <c r="F70" s="32" t="s">
        <v>20</v>
      </c>
      <c r="G70" s="58"/>
      <c r="H70" s="56"/>
      <c r="I70" s="56"/>
      <c r="J70" s="32"/>
      <c r="K70" s="58">
        <f>SUM(G70:J70)</f>
        <v>0</v>
      </c>
      <c r="L70" s="131"/>
      <c r="M70" s="115"/>
      <c r="N70" s="23"/>
      <c r="O70" s="12"/>
    </row>
    <row r="71" spans="1:15" ht="14" customHeight="1" thickBot="1">
      <c r="A71" s="153"/>
      <c r="B71" s="156"/>
      <c r="C71" s="125"/>
      <c r="D71" s="40">
        <v>32800</v>
      </c>
      <c r="E71" s="40">
        <f>SUM(D71*0.6)</f>
        <v>19680</v>
      </c>
      <c r="F71" s="35" t="s">
        <v>56</v>
      </c>
      <c r="G71" s="33"/>
      <c r="H71" s="34"/>
      <c r="I71" s="34"/>
      <c r="J71" s="35"/>
      <c r="K71" s="33">
        <f>SUM(G71:J71)</f>
        <v>0</v>
      </c>
      <c r="L71" s="157"/>
      <c r="M71" s="116"/>
      <c r="N71" s="23"/>
      <c r="O71" s="12"/>
    </row>
    <row r="72" spans="1:15" s="21" customFormat="1" ht="21" customHeight="1" thickBot="1">
      <c r="A72" s="1"/>
      <c r="B72" s="6"/>
      <c r="C72" s="2"/>
      <c r="D72" s="6"/>
      <c r="E72" s="6"/>
      <c r="F72" s="6"/>
      <c r="G72" s="6"/>
      <c r="H72" s="6"/>
      <c r="I72" s="49"/>
      <c r="J72" s="132" t="s">
        <v>21</v>
      </c>
      <c r="K72" s="133"/>
      <c r="L72" s="50">
        <f>SUM(L9:L71)</f>
        <v>0</v>
      </c>
      <c r="M72" s="51">
        <f>SUM(M9:M71)</f>
        <v>0</v>
      </c>
      <c r="N72" s="59"/>
      <c r="O72" s="59"/>
    </row>
    <row r="73" spans="1:15" ht="14" customHeight="1" thickBot="1">
      <c r="I73" s="52"/>
      <c r="J73" s="134" t="s">
        <v>22</v>
      </c>
      <c r="K73" s="135"/>
      <c r="L73" s="136"/>
      <c r="M73" s="51">
        <f>ROUNDUP(M72*10%,0)</f>
        <v>0</v>
      </c>
      <c r="N73" s="23"/>
    </row>
    <row r="74" spans="1:15" ht="14" customHeight="1" thickBot="1">
      <c r="I74" s="52"/>
      <c r="J74" s="134" t="s">
        <v>23</v>
      </c>
      <c r="K74" s="135"/>
      <c r="L74" s="136"/>
      <c r="M74" s="51">
        <f>SUM(M72:M73)</f>
        <v>0</v>
      </c>
      <c r="N74" s="23"/>
    </row>
    <row r="75" spans="1:15" s="21" customFormat="1">
      <c r="A75" s="1"/>
      <c r="B75" s="6"/>
      <c r="C75" s="2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5" ht="14" customHeight="1">
      <c r="N76" s="23"/>
    </row>
    <row r="77" spans="1:15" ht="14" customHeight="1">
      <c r="N77" s="41"/>
    </row>
    <row r="78" spans="1:15" s="21" customFormat="1">
      <c r="A78" s="1"/>
      <c r="B78" s="6"/>
      <c r="C78" s="2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5" ht="14" customHeight="1">
      <c r="N79" s="23"/>
    </row>
    <row r="80" spans="1:15" ht="14" customHeight="1">
      <c r="N80" s="45"/>
    </row>
    <row r="81" spans="1:15" s="21" customFormat="1" ht="21" customHeight="1">
      <c r="A81" s="1"/>
      <c r="B81" s="6"/>
      <c r="C81" s="2"/>
      <c r="D81" s="6"/>
      <c r="E81" s="6"/>
      <c r="F81" s="6"/>
      <c r="G81" s="6"/>
      <c r="H81" s="6"/>
      <c r="I81" s="6"/>
      <c r="J81" s="6"/>
      <c r="K81" s="6"/>
      <c r="L81" s="6"/>
      <c r="M81" s="6"/>
      <c r="N81" s="128"/>
      <c r="O81" s="128"/>
    </row>
    <row r="82" spans="1:15" ht="14" customHeight="1">
      <c r="N82" s="23"/>
    </row>
    <row r="83" spans="1:15" ht="14" customHeight="1">
      <c r="N83" s="23"/>
    </row>
    <row r="84" spans="1:15" s="21" customFormat="1" ht="21" customHeight="1">
      <c r="A84" s="1"/>
      <c r="B84" s="6"/>
      <c r="C84" s="2"/>
      <c r="D84" s="6"/>
      <c r="E84" s="6"/>
      <c r="F84" s="6"/>
      <c r="G84" s="6"/>
      <c r="H84" s="6"/>
      <c r="I84" s="6"/>
      <c r="J84" s="6"/>
      <c r="K84" s="6"/>
      <c r="L84" s="6"/>
      <c r="M84" s="6"/>
      <c r="N84" s="128"/>
      <c r="O84" s="128"/>
    </row>
    <row r="85" spans="1:15" ht="14" customHeight="1">
      <c r="N85" s="23"/>
    </row>
    <row r="86" spans="1:15" s="21" customFormat="1" ht="21" customHeight="1">
      <c r="A86" s="1"/>
      <c r="B86" s="6"/>
      <c r="C86" s="2"/>
      <c r="D86" s="6"/>
      <c r="E86" s="6"/>
      <c r="F86" s="6"/>
      <c r="G86" s="6"/>
      <c r="H86" s="6"/>
      <c r="I86" s="6"/>
      <c r="J86" s="6"/>
      <c r="K86" s="6"/>
      <c r="L86" s="6"/>
      <c r="M86" s="6"/>
      <c r="N86" s="128"/>
      <c r="O86" s="128"/>
    </row>
    <row r="87" spans="1:15" ht="14" customHeight="1">
      <c r="N87" s="23"/>
      <c r="O87" s="12"/>
    </row>
    <row r="88" spans="1:15" s="21" customFormat="1">
      <c r="A88" s="1"/>
      <c r="B88" s="6"/>
      <c r="C88" s="2"/>
      <c r="D88" s="6"/>
      <c r="E88" s="6"/>
      <c r="F88" s="6"/>
      <c r="G88" s="6"/>
      <c r="H88" s="6"/>
      <c r="I88" s="6"/>
      <c r="J88" s="6"/>
      <c r="K88" s="6"/>
      <c r="L88" s="6"/>
      <c r="M88" s="6"/>
    </row>
    <row r="90" spans="1:15" s="21" customFormat="1">
      <c r="A90" s="1"/>
      <c r="B90" s="6"/>
      <c r="C90" s="2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5" ht="21" customHeight="1"/>
    <row r="92" spans="1:15" s="21" customFormat="1">
      <c r="A92" s="1"/>
      <c r="B92" s="6"/>
      <c r="C92" s="2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5" ht="21" customHeight="1"/>
    <row r="94" spans="1:15" s="21" customFormat="1">
      <c r="A94" s="1"/>
      <c r="B94" s="6"/>
      <c r="C94" s="2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5" ht="14" customHeight="1">
      <c r="N95" s="23"/>
    </row>
    <row r="96" spans="1:15" ht="14" customHeight="1">
      <c r="N96" s="2"/>
    </row>
    <row r="97" spans="1:15" s="21" customFormat="1" ht="14" customHeight="1">
      <c r="A97" s="1"/>
      <c r="B97" s="6"/>
      <c r="C97" s="2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5" ht="14" customHeight="1">
      <c r="N98" s="2"/>
    </row>
    <row r="99" spans="1:15" ht="14" customHeight="1">
      <c r="N99" s="2"/>
    </row>
    <row r="100" spans="1:15" s="21" customFormat="1">
      <c r="A100" s="1"/>
      <c r="B100" s="6"/>
      <c r="C100" s="2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5" ht="14" customHeight="1">
      <c r="N101" s="53"/>
    </row>
    <row r="102" spans="1:15" ht="14" customHeight="1"/>
    <row r="103" spans="1:15" ht="14" customHeight="1">
      <c r="N103" s="2"/>
    </row>
    <row r="104" spans="1:15" s="21" customFormat="1">
      <c r="A104" s="1"/>
      <c r="B104" s="6"/>
      <c r="C104" s="2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5" ht="14" customHeight="1">
      <c r="N105" s="2"/>
    </row>
    <row r="106" spans="1:15" s="21" customFormat="1" ht="21" customHeight="1">
      <c r="A106" s="1"/>
      <c r="B106" s="6"/>
      <c r="C106" s="2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128"/>
      <c r="O106" s="128"/>
    </row>
    <row r="107" spans="1:15" ht="14" customHeight="1">
      <c r="N107" s="53"/>
    </row>
    <row r="108" spans="1:15" ht="14" customHeight="1">
      <c r="N108" s="53"/>
    </row>
    <row r="109" spans="1:15" s="21" customFormat="1">
      <c r="A109" s="1"/>
      <c r="B109" s="6"/>
      <c r="C109" s="2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5" ht="14" customHeight="1">
      <c r="N110" s="53"/>
    </row>
    <row r="111" spans="1:15" ht="14" customHeight="1"/>
    <row r="112" spans="1:15" s="21" customFormat="1">
      <c r="A112" s="1"/>
      <c r="B112" s="6"/>
      <c r="C112" s="2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7" ht="14" customHeight="1">
      <c r="N113" s="53"/>
    </row>
    <row r="114" spans="1:17" ht="14" customHeight="1"/>
    <row r="115" spans="1:17" ht="14" customHeight="1"/>
    <row r="116" spans="1:17" s="21" customFormat="1">
      <c r="A116" s="1"/>
      <c r="B116" s="6"/>
      <c r="C116" s="2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7" ht="14" customHeight="1"/>
    <row r="118" spans="1:17" ht="14" customHeight="1"/>
    <row r="119" spans="1:17" s="21" customFormat="1">
      <c r="A119" s="1"/>
      <c r="B119" s="6"/>
      <c r="C119" s="2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7" ht="14" customHeight="1">
      <c r="N120" s="54"/>
      <c r="Q120" s="55"/>
    </row>
    <row r="121" spans="1:17" s="21" customFormat="1">
      <c r="A121" s="1"/>
      <c r="B121" s="6"/>
      <c r="C121" s="2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7" ht="14" customHeight="1"/>
    <row r="123" spans="1:17" ht="14" customHeight="1"/>
    <row r="124" spans="1:17" s="21" customFormat="1">
      <c r="A124" s="1"/>
      <c r="B124" s="6"/>
      <c r="C124" s="2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7" ht="14" customHeight="1">
      <c r="N125" s="53"/>
    </row>
    <row r="126" spans="1:17" ht="14" customHeight="1"/>
    <row r="127" spans="1:17" s="21" customFormat="1">
      <c r="A127" s="1"/>
      <c r="B127" s="6"/>
      <c r="C127" s="2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1:17" ht="14" customHeight="1">
      <c r="N128" s="53"/>
    </row>
    <row r="129" spans="1:15" ht="14" customHeight="1"/>
    <row r="130" spans="1:15" s="21" customFormat="1" ht="21" customHeight="1">
      <c r="A130" s="1"/>
      <c r="B130" s="6"/>
      <c r="C130" s="2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128"/>
      <c r="O130" s="128"/>
    </row>
    <row r="131" spans="1:15" ht="14" customHeight="1">
      <c r="N131" s="53"/>
    </row>
    <row r="132" spans="1:15" ht="14" customHeight="1">
      <c r="N132" s="53"/>
    </row>
    <row r="133" spans="1:15" s="21" customFormat="1" ht="21" customHeight="1">
      <c r="A133" s="1"/>
      <c r="B133" s="6"/>
      <c r="C133" s="2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128"/>
      <c r="O133" s="128"/>
    </row>
    <row r="134" spans="1:15" ht="14" customHeight="1">
      <c r="N134" s="53"/>
    </row>
    <row r="135" spans="1:15" ht="14" customHeight="1">
      <c r="N135" s="53"/>
    </row>
    <row r="136" spans="1:15" s="21" customFormat="1">
      <c r="A136" s="1"/>
      <c r="B136" s="6"/>
      <c r="C136" s="2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15" ht="14" customHeight="1">
      <c r="N137" s="53"/>
    </row>
    <row r="138" spans="1:15" ht="14" customHeight="1"/>
    <row r="139" spans="1:15" ht="14" customHeight="1"/>
    <row r="140" spans="1:15" s="21" customFormat="1">
      <c r="A140" s="1"/>
      <c r="B140" s="6"/>
      <c r="C140" s="2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15" ht="14" customHeight="1">
      <c r="N141" s="53"/>
    </row>
    <row r="142" spans="1:15" ht="14" customHeight="1"/>
    <row r="143" spans="1:15" ht="14" customHeight="1"/>
    <row r="147" ht="11" customHeight="1"/>
    <row r="148" ht="11" customHeight="1"/>
    <row r="149" ht="11" customHeight="1"/>
    <row r="150" ht="11" customHeight="1"/>
    <row r="151" ht="11" customHeight="1"/>
    <row r="152" ht="11" customHeight="1"/>
  </sheetData>
  <mergeCells count="105">
    <mergeCell ref="M18:M20"/>
    <mergeCell ref="K15:L15"/>
    <mergeCell ref="K8:L8"/>
    <mergeCell ref="K17:L17"/>
    <mergeCell ref="A18:A20"/>
    <mergeCell ref="B18:B20"/>
    <mergeCell ref="C18:C20"/>
    <mergeCell ref="L18:L20"/>
    <mergeCell ref="A11:A12"/>
    <mergeCell ref="B11:B12"/>
    <mergeCell ref="C11:C12"/>
    <mergeCell ref="K13:L13"/>
    <mergeCell ref="K10:L10"/>
    <mergeCell ref="A68:A71"/>
    <mergeCell ref="B68:B71"/>
    <mergeCell ref="C68:C71"/>
    <mergeCell ref="L68:L71"/>
    <mergeCell ref="M68:M71"/>
    <mergeCell ref="A45:A47"/>
    <mergeCell ref="B45:B47"/>
    <mergeCell ref="C45:C47"/>
    <mergeCell ref="L45:L47"/>
    <mergeCell ref="M45:M47"/>
    <mergeCell ref="K67:L67"/>
    <mergeCell ref="B64:B66"/>
    <mergeCell ref="A64:A66"/>
    <mergeCell ref="A49:A51"/>
    <mergeCell ref="A60:A62"/>
    <mergeCell ref="A53:A54"/>
    <mergeCell ref="C64:C66"/>
    <mergeCell ref="A56:A58"/>
    <mergeCell ref="B56:B58"/>
    <mergeCell ref="M64:M66"/>
    <mergeCell ref="K48:L48"/>
    <mergeCell ref="K44:L44"/>
    <mergeCell ref="A22:A24"/>
    <mergeCell ref="B22:B24"/>
    <mergeCell ref="C22:C24"/>
    <mergeCell ref="L22:L24"/>
    <mergeCell ref="M22:M24"/>
    <mergeCell ref="A37:A39"/>
    <mergeCell ref="B37:B39"/>
    <mergeCell ref="C37:C39"/>
    <mergeCell ref="L37:L39"/>
    <mergeCell ref="A41:A43"/>
    <mergeCell ref="B41:B43"/>
    <mergeCell ref="A30:A32"/>
    <mergeCell ref="C30:C32"/>
    <mergeCell ref="A34:A35"/>
    <mergeCell ref="B34:B35"/>
    <mergeCell ref="C34:C35"/>
    <mergeCell ref="B30:B32"/>
    <mergeCell ref="A26:A28"/>
    <mergeCell ref="B26:B28"/>
    <mergeCell ref="C26:C28"/>
    <mergeCell ref="M37:M39"/>
    <mergeCell ref="M34:M35"/>
    <mergeCell ref="N133:O133"/>
    <mergeCell ref="M49:M51"/>
    <mergeCell ref="M56:M58"/>
    <mergeCell ref="M41:M43"/>
    <mergeCell ref="K21:L21"/>
    <mergeCell ref="K40:L40"/>
    <mergeCell ref="K33:L33"/>
    <mergeCell ref="K36:L36"/>
    <mergeCell ref="L34:L35"/>
    <mergeCell ref="K25:L25"/>
    <mergeCell ref="L64:L66"/>
    <mergeCell ref="L30:L32"/>
    <mergeCell ref="L26:L28"/>
    <mergeCell ref="K29:L29"/>
    <mergeCell ref="J72:K72"/>
    <mergeCell ref="J73:L73"/>
    <mergeCell ref="J74:L74"/>
    <mergeCell ref="N106:O106"/>
    <mergeCell ref="N130:O130"/>
    <mergeCell ref="N81:O81"/>
    <mergeCell ref="N84:O84"/>
    <mergeCell ref="N86:O86"/>
    <mergeCell ref="M26:M28"/>
    <mergeCell ref="M30:M32"/>
    <mergeCell ref="B1:B2"/>
    <mergeCell ref="F2:M2"/>
    <mergeCell ref="F3:M3"/>
    <mergeCell ref="F4:M4"/>
    <mergeCell ref="F5:M5"/>
    <mergeCell ref="C41:C43"/>
    <mergeCell ref="L41:L43"/>
    <mergeCell ref="K63:L63"/>
    <mergeCell ref="M60:M62"/>
    <mergeCell ref="M53:M54"/>
    <mergeCell ref="K59:L59"/>
    <mergeCell ref="K52:L52"/>
    <mergeCell ref="C49:C51"/>
    <mergeCell ref="L49:L51"/>
    <mergeCell ref="K55:L55"/>
    <mergeCell ref="C56:C58"/>
    <mergeCell ref="L56:L58"/>
    <mergeCell ref="B49:B51"/>
    <mergeCell ref="B60:B62"/>
    <mergeCell ref="C60:C62"/>
    <mergeCell ref="L60:L62"/>
    <mergeCell ref="B53:B54"/>
    <mergeCell ref="C53:C54"/>
    <mergeCell ref="L53:L54"/>
  </mergeCells>
  <phoneticPr fontId="3"/>
  <hyperlinks>
    <hyperlink ref="B11" r:id="rId1" display="BC REFLECTOR KEYHOLDER [SPACE ANZEN]" xr:uid="{35083235-A3EC-4B47-9AC7-979F2B19D261}"/>
    <hyperlink ref="B11:B12" r:id="rId2" display="BC SOX [平和と平等]" xr:uid="{4BABC3B5-D36D-2D42-B8C0-0C892D1B457D}"/>
    <hyperlink ref="B9" r:id="rId3" xr:uid="{65FF5007-9E90-CA4E-A3B8-645D0C3C3EC9}"/>
    <hyperlink ref="B14" r:id="rId4" xr:uid="{F0CD1EEA-66EA-B14C-A2D1-A9E8101F5D6B}"/>
    <hyperlink ref="B16" r:id="rId5" xr:uid="{452EF7F1-5EAB-4748-95C6-C79734E00B17}"/>
    <hyperlink ref="B18:B20" r:id="rId6" display="BC BAD BITCH DAD CAP" xr:uid="{70B46EDA-5026-5646-8B26-E6437AC77649}"/>
    <hyperlink ref="B22:B24" r:id="rId7" display="BC S/S T-SHIRTS [CIRCUMFLAX LOGO]" xr:uid="{C1A8CFA5-8E8A-A445-9AD6-E06DF172050C}"/>
    <hyperlink ref="B26:B28" r:id="rId8" display="BC S/S T-SHIRTS [WORK SHOP LOGO]" xr:uid="{14448E65-9837-2946-8F0A-45CFBD8C9F4E}"/>
    <hyperlink ref="B30:B32" r:id="rId9" display="BC S/S T-SHIRTS [NOW&quot;N&quot;LATER]" xr:uid="{B99B816B-436E-2B4F-9D37-68B8EE578F18}"/>
    <hyperlink ref="B34:B35" r:id="rId10" display="BC L/S T-SHIRTS [NOW&quot;N&quot;LATER]" xr:uid="{467A3A62-F52E-4D42-BF6F-3A4B1056C67E}"/>
    <hyperlink ref="B37:B39" r:id="rId11" display="BC URA CREW NECK SWAT [WORK SHOP LOGO]" xr:uid="{5D1EDDB2-517E-AF48-AF46-E005EF14EE9C}"/>
    <hyperlink ref="B41:B43" r:id="rId12" display="BC URA HOODIE [WORK SHOP LOGO]" xr:uid="{E8F43533-2F71-1647-B242-ABDA7FA07C55}"/>
    <hyperlink ref="B45:B47" r:id="rId13" display="BC NYLON MARCHER SHOLDER BAG" xr:uid="{0D1EFA74-67C2-7049-84EE-313919DE3000}"/>
    <hyperlink ref="B49:B51" r:id="rId14" display="BC NYLON CAP [NOW&quot;N&quot;LATER]" xr:uid="{22288769-82D8-2147-8ECB-2EC60B6E0F97}"/>
    <hyperlink ref="B56:B58" r:id="rId15" display="BC BEINE [NOW&quot;N&quot;LATER]" xr:uid="{DDB7E943-5786-8347-9EA0-3C9926BFEA0B}"/>
    <hyperlink ref="B53:B54" r:id="rId16" display="BC COACH JKT [NOW&quot;N&quot;LATER]" xr:uid="{8E68D52A-9DD8-8A42-9552-51E7AAF23385}"/>
    <hyperlink ref="B60:B62" r:id="rId17" display="BC ZIP HOODIE [NOW&quot;N&quot;LATER]" xr:uid="{0626953D-D19B-F74E-ACC4-1B470F580762}"/>
    <hyperlink ref="B64:B66" r:id="rId18" display="BC SPECIALIST SHELL JACKET" xr:uid="{251A1FA6-3B74-6142-A426-5E464BB672AF}"/>
    <hyperlink ref="B68:B71" r:id="rId19" display="BC SPECIALIST STORM JACKET" xr:uid="{42B1B630-47C0-C14E-9A57-71C3C1C141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唯 柳町</dc:creator>
  <cp:lastModifiedBy>唯 柳町</cp:lastModifiedBy>
  <dcterms:created xsi:type="dcterms:W3CDTF">2026-05-25T07:28:51Z</dcterms:created>
  <dcterms:modified xsi:type="dcterms:W3CDTF">2026-07-28T10:41:48Z</dcterms:modified>
</cp:coreProperties>
</file>